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\Desktop\"/>
    </mc:Choice>
  </mc:AlternateContent>
  <xr:revisionPtr revIDLastSave="0" documentId="13_ncr:1_{6B26953A-D8D6-4629-8714-6898421AB3D9}" xr6:coauthVersionLast="47" xr6:coauthVersionMax="47" xr10:uidLastSave="{00000000-0000-0000-0000-000000000000}"/>
  <bookViews>
    <workbookView xWindow="28680" yWindow="-120" windowWidth="29040" windowHeight="15720" activeTab="1" xr2:uid="{27E21DC5-5A33-47B5-8F87-68AE46E926E9}"/>
  </bookViews>
  <sheets>
    <sheet name="SAŽETAK" sheetId="1" r:id="rId1"/>
    <sheet name="RAČUN PRIHODA I RASHODA" sheetId="2" r:id="rId2"/>
    <sheet name="PRIHODI I RASHODI PREMA IZVORU" sheetId="4" r:id="rId3"/>
    <sheet name="RASHODI PREMA FUN.KLASIF." sheetId="5" r:id="rId4"/>
    <sheet name="PROGRAMSKA KLASIFIKACIJ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6" i="1" l="1"/>
  <c r="P15" i="1"/>
  <c r="P36" i="4"/>
  <c r="P35" i="4"/>
  <c r="P31" i="4"/>
  <c r="P44" i="2"/>
  <c r="P43" i="2"/>
  <c r="P12" i="2"/>
  <c r="P11" i="2"/>
  <c r="P143" i="6"/>
  <c r="P142" i="6"/>
  <c r="P141" i="6"/>
  <c r="R140" i="6"/>
  <c r="P140" i="6"/>
  <c r="P139" i="6"/>
  <c r="R138" i="6"/>
  <c r="P138" i="6"/>
  <c r="P137" i="6"/>
  <c r="P136" i="6"/>
  <c r="R135" i="6"/>
  <c r="P135" i="6"/>
  <c r="P134" i="6"/>
  <c r="R133" i="6"/>
  <c r="P133" i="6"/>
  <c r="R132" i="6"/>
  <c r="P132" i="6"/>
  <c r="R131" i="6"/>
  <c r="P131" i="6"/>
  <c r="P130" i="6"/>
  <c r="R129" i="6"/>
  <c r="P129" i="6"/>
  <c r="R128" i="6"/>
  <c r="P128" i="6"/>
  <c r="R127" i="6"/>
  <c r="P127" i="6"/>
  <c r="R126" i="6"/>
  <c r="P126" i="6"/>
  <c r="R125" i="6"/>
  <c r="P125" i="6"/>
  <c r="R124" i="6"/>
  <c r="P124" i="6"/>
  <c r="P123" i="6"/>
  <c r="P122" i="6"/>
  <c r="P121" i="6"/>
  <c r="R120" i="6"/>
  <c r="P120" i="6"/>
  <c r="R119" i="6"/>
  <c r="P119" i="6"/>
  <c r="P118" i="6"/>
  <c r="R117" i="6"/>
  <c r="P117" i="6"/>
  <c r="R116" i="6"/>
  <c r="P116" i="6"/>
  <c r="R115" i="6"/>
  <c r="P115" i="6"/>
  <c r="R114" i="6"/>
  <c r="P114" i="6"/>
  <c r="R113" i="6"/>
  <c r="P113" i="6"/>
  <c r="P112" i="6"/>
  <c r="P111" i="6"/>
  <c r="R110" i="6"/>
  <c r="P110" i="6"/>
  <c r="R109" i="6"/>
  <c r="P109" i="6"/>
  <c r="P108" i="6"/>
  <c r="P107" i="6"/>
  <c r="R106" i="6"/>
  <c r="P106" i="6"/>
  <c r="R105" i="6"/>
  <c r="P105" i="6"/>
  <c r="P104" i="6"/>
  <c r="P103" i="6"/>
  <c r="R102" i="6"/>
  <c r="P102" i="6"/>
  <c r="R101" i="6"/>
  <c r="P101" i="6"/>
  <c r="R100" i="6"/>
  <c r="P100" i="6"/>
  <c r="R99" i="6"/>
  <c r="P99" i="6"/>
  <c r="R98" i="6"/>
  <c r="P98" i="6"/>
  <c r="R97" i="6"/>
  <c r="P97" i="6"/>
  <c r="R96" i="6"/>
  <c r="P96" i="6"/>
  <c r="R95" i="6"/>
  <c r="P95" i="6"/>
  <c r="R94" i="6"/>
  <c r="P94" i="6"/>
  <c r="R93" i="6"/>
  <c r="P93" i="6"/>
  <c r="R92" i="6"/>
  <c r="P92" i="6"/>
  <c r="R91" i="6"/>
  <c r="P91" i="6"/>
  <c r="R90" i="6"/>
  <c r="P90" i="6"/>
  <c r="R89" i="6"/>
  <c r="P89" i="6"/>
  <c r="R88" i="6"/>
  <c r="P88" i="6"/>
  <c r="R87" i="6"/>
  <c r="P87" i="6"/>
  <c r="R86" i="6"/>
  <c r="P86" i="6"/>
  <c r="R85" i="6"/>
  <c r="P85" i="6"/>
  <c r="R84" i="6"/>
  <c r="P84" i="6"/>
  <c r="R83" i="6"/>
  <c r="P83" i="6"/>
  <c r="R82" i="6"/>
  <c r="P82" i="6"/>
  <c r="R81" i="6"/>
  <c r="P81" i="6"/>
  <c r="R80" i="6"/>
  <c r="P80" i="6"/>
  <c r="P79" i="6"/>
  <c r="P78" i="6"/>
  <c r="P77" i="6"/>
  <c r="P76" i="6"/>
  <c r="P75" i="6"/>
  <c r="P74" i="6"/>
  <c r="P73" i="6"/>
  <c r="P72" i="6"/>
  <c r="R71" i="6"/>
  <c r="P71" i="6"/>
  <c r="P70" i="6"/>
  <c r="R69" i="6"/>
  <c r="P69" i="6"/>
  <c r="P68" i="6"/>
  <c r="R67" i="6"/>
  <c r="P67" i="6"/>
  <c r="R66" i="6"/>
  <c r="P66" i="6"/>
  <c r="R65" i="6"/>
  <c r="P65" i="6"/>
  <c r="R64" i="6"/>
  <c r="P64" i="6"/>
  <c r="R63" i="6"/>
  <c r="P63" i="6"/>
  <c r="R62" i="6"/>
  <c r="P62" i="6"/>
  <c r="R61" i="6"/>
  <c r="P61" i="6"/>
  <c r="R60" i="6"/>
  <c r="P60" i="6"/>
  <c r="R59" i="6"/>
  <c r="P59" i="6"/>
  <c r="R58" i="6"/>
  <c r="P58" i="6"/>
  <c r="R57" i="6"/>
  <c r="P57" i="6"/>
  <c r="R56" i="6"/>
  <c r="P56" i="6"/>
  <c r="R55" i="6"/>
  <c r="P55" i="6"/>
  <c r="R54" i="6"/>
  <c r="P54" i="6"/>
  <c r="R53" i="6"/>
  <c r="P53" i="6"/>
  <c r="R52" i="6"/>
  <c r="P52" i="6"/>
  <c r="R51" i="6"/>
  <c r="P51" i="6"/>
  <c r="R50" i="6"/>
  <c r="P50" i="6"/>
  <c r="R49" i="6"/>
  <c r="P49" i="6"/>
  <c r="R48" i="6"/>
  <c r="P48" i="6"/>
  <c r="R47" i="6"/>
  <c r="P47" i="6"/>
  <c r="R46" i="6"/>
  <c r="P46" i="6"/>
  <c r="R45" i="6"/>
  <c r="P45" i="6"/>
  <c r="R44" i="6"/>
  <c r="P44" i="6"/>
  <c r="R43" i="6"/>
  <c r="P43" i="6"/>
  <c r="R42" i="6"/>
  <c r="P42" i="6"/>
  <c r="R41" i="6"/>
  <c r="P41" i="6"/>
  <c r="R40" i="6"/>
  <c r="P40" i="6"/>
  <c r="R39" i="6"/>
  <c r="P39" i="6"/>
  <c r="R38" i="6"/>
  <c r="P38" i="6"/>
  <c r="R37" i="6"/>
  <c r="P37" i="6"/>
  <c r="R36" i="6"/>
  <c r="P36" i="6"/>
  <c r="R35" i="6"/>
  <c r="P35" i="6"/>
  <c r="P34" i="6"/>
  <c r="R33" i="6"/>
  <c r="P33" i="6"/>
  <c r="R32" i="6"/>
  <c r="P32" i="6"/>
  <c r="R31" i="6"/>
  <c r="P31" i="6"/>
  <c r="R30" i="6"/>
  <c r="P30" i="6"/>
  <c r="R29" i="6"/>
  <c r="P29" i="6"/>
  <c r="R28" i="6"/>
  <c r="P28" i="6"/>
  <c r="R27" i="6"/>
  <c r="P27" i="6"/>
  <c r="R26" i="6"/>
  <c r="P26" i="6"/>
  <c r="R25" i="6"/>
  <c r="P25" i="6"/>
  <c r="R24" i="6"/>
  <c r="P24" i="6"/>
  <c r="R23" i="6"/>
  <c r="P23" i="6"/>
  <c r="R22" i="6"/>
  <c r="P22" i="6"/>
  <c r="R21" i="6"/>
  <c r="P21" i="6"/>
  <c r="R20" i="6"/>
  <c r="P20" i="6"/>
  <c r="R19" i="6"/>
  <c r="P19" i="6"/>
  <c r="R18" i="6"/>
  <c r="P18" i="6"/>
  <c r="R17" i="6"/>
  <c r="P17" i="6"/>
  <c r="R16" i="6"/>
  <c r="P16" i="6"/>
  <c r="R15" i="6"/>
  <c r="P15" i="6"/>
  <c r="R14" i="6"/>
  <c r="P14" i="6"/>
  <c r="R13" i="6"/>
  <c r="P13" i="6"/>
  <c r="R12" i="6"/>
  <c r="P12" i="6"/>
  <c r="R11" i="6"/>
  <c r="P11" i="6"/>
  <c r="S13" i="5"/>
  <c r="R13" i="5"/>
  <c r="S12" i="5"/>
  <c r="R12" i="5"/>
  <c r="S11" i="5"/>
  <c r="R11" i="5"/>
  <c r="P11" i="5"/>
  <c r="S38" i="4"/>
  <c r="R38" i="4"/>
  <c r="S37" i="4"/>
  <c r="R37" i="4"/>
  <c r="S36" i="4"/>
  <c r="R36" i="4"/>
  <c r="S35" i="4"/>
  <c r="R35" i="4"/>
  <c r="S34" i="4"/>
  <c r="R34" i="4"/>
  <c r="P34" i="4"/>
  <c r="S33" i="4"/>
  <c r="R33" i="4"/>
  <c r="P33" i="4"/>
  <c r="S32" i="4"/>
  <c r="R32" i="4"/>
  <c r="P32" i="4"/>
  <c r="S31" i="4"/>
  <c r="R31" i="4"/>
  <c r="R18" i="4"/>
  <c r="R17" i="4"/>
  <c r="R16" i="4"/>
  <c r="R15" i="4"/>
  <c r="R14" i="4"/>
  <c r="P14" i="4"/>
  <c r="R13" i="4"/>
  <c r="P13" i="4"/>
  <c r="R12" i="4"/>
  <c r="P12" i="4"/>
  <c r="S11" i="4"/>
  <c r="R11" i="4"/>
  <c r="M11" i="4"/>
  <c r="P11" i="4" s="1"/>
  <c r="J11" i="4"/>
  <c r="P12" i="1"/>
  <c r="P11" i="1"/>
  <c r="J11" i="2"/>
  <c r="S106" i="2"/>
  <c r="S105" i="2"/>
  <c r="S104" i="2"/>
  <c r="R104" i="2"/>
  <c r="S103" i="2"/>
  <c r="R103" i="2"/>
  <c r="S101" i="2"/>
  <c r="R101" i="2"/>
  <c r="S100" i="2"/>
  <c r="R100" i="2"/>
  <c r="S99" i="2"/>
  <c r="R99" i="2"/>
  <c r="S98" i="2"/>
  <c r="R98" i="2"/>
  <c r="S95" i="2"/>
  <c r="R95" i="2"/>
  <c r="S94" i="2"/>
  <c r="R94" i="2"/>
  <c r="S90" i="2"/>
  <c r="S89" i="2"/>
  <c r="S87" i="2"/>
  <c r="R87" i="2"/>
  <c r="S86" i="2"/>
  <c r="R86" i="2"/>
  <c r="S85" i="2"/>
  <c r="R85" i="2"/>
  <c r="S84" i="2"/>
  <c r="S83" i="2"/>
  <c r="R83" i="2"/>
  <c r="S82" i="2"/>
  <c r="R82" i="2"/>
  <c r="S81" i="2"/>
  <c r="R81" i="2"/>
  <c r="S80" i="2"/>
  <c r="S79" i="2"/>
  <c r="R79" i="2"/>
  <c r="S78" i="2"/>
  <c r="R78" i="2"/>
  <c r="S75" i="2"/>
  <c r="R75" i="2"/>
  <c r="S74" i="2"/>
  <c r="R74" i="2"/>
  <c r="S73" i="2"/>
  <c r="R73" i="2"/>
  <c r="S72" i="2"/>
  <c r="R72" i="2"/>
  <c r="S71" i="2"/>
  <c r="R71" i="2"/>
  <c r="S70" i="2"/>
  <c r="R70" i="2"/>
  <c r="S69" i="2"/>
  <c r="R69" i="2"/>
  <c r="S68" i="2"/>
  <c r="R68" i="2"/>
  <c r="S67" i="2"/>
  <c r="R67" i="2"/>
  <c r="S66" i="2"/>
  <c r="R66" i="2"/>
  <c r="S65" i="2"/>
  <c r="R65" i="2"/>
  <c r="S64" i="2"/>
  <c r="R64" i="2"/>
  <c r="S63" i="2"/>
  <c r="R63" i="2"/>
  <c r="S62" i="2"/>
  <c r="R62" i="2"/>
  <c r="S61" i="2"/>
  <c r="R61" i="2"/>
  <c r="S60" i="2"/>
  <c r="R60" i="2"/>
  <c r="S59" i="2"/>
  <c r="R59" i="2"/>
  <c r="S58" i="2"/>
  <c r="S57" i="2"/>
  <c r="R57" i="2"/>
  <c r="S56" i="2"/>
  <c r="R56" i="2"/>
  <c r="S55" i="2"/>
  <c r="R55" i="2"/>
  <c r="S54" i="2"/>
  <c r="R54" i="2"/>
  <c r="S53" i="2"/>
  <c r="R53" i="2"/>
  <c r="S52" i="2"/>
  <c r="R52" i="2"/>
  <c r="S51" i="2"/>
  <c r="R51" i="2"/>
  <c r="S50" i="2"/>
  <c r="R50" i="2"/>
  <c r="S49" i="2"/>
  <c r="R49" i="2"/>
  <c r="S47" i="2"/>
  <c r="R47" i="2"/>
  <c r="S46" i="2"/>
  <c r="R46" i="2"/>
  <c r="S45" i="2"/>
  <c r="R45" i="2"/>
  <c r="S44" i="2"/>
  <c r="R44" i="2"/>
  <c r="S43" i="2"/>
  <c r="R43" i="2"/>
  <c r="T17" i="1"/>
  <c r="S17" i="1"/>
  <c r="T16" i="1"/>
  <c r="S16" i="1"/>
  <c r="T15" i="1"/>
  <c r="S15" i="1"/>
  <c r="T12" i="1"/>
  <c r="S12" i="1"/>
  <c r="T11" i="1"/>
  <c r="S11" i="1"/>
  <c r="S30" i="2"/>
  <c r="R30" i="2"/>
  <c r="P30" i="2"/>
  <c r="S29" i="2"/>
  <c r="R29" i="2"/>
  <c r="P29" i="2"/>
  <c r="S28" i="2"/>
  <c r="R28" i="2"/>
  <c r="P28" i="2"/>
  <c r="S27" i="2"/>
  <c r="R27" i="2"/>
  <c r="P27" i="2"/>
  <c r="S21" i="2"/>
  <c r="R21" i="2"/>
  <c r="S20" i="2"/>
  <c r="R20" i="2"/>
  <c r="S19" i="2"/>
  <c r="R19" i="2"/>
  <c r="S15" i="2"/>
  <c r="R15" i="2"/>
  <c r="S14" i="2"/>
  <c r="R14" i="2"/>
  <c r="S13" i="2"/>
  <c r="R13" i="2"/>
  <c r="S12" i="2"/>
  <c r="R12" i="2"/>
  <c r="S11" i="2"/>
  <c r="R11" i="2"/>
</calcChain>
</file>

<file path=xl/sharedStrings.xml><?xml version="1.0" encoding="utf-8"?>
<sst xmlns="http://schemas.openxmlformats.org/spreadsheetml/2006/main" count="637" uniqueCount="230">
  <si>
    <t>UČENIČKI DOM HRVATSKI UČITELJSKI KONVIKT</t>
  </si>
  <si>
    <t>KLAIĆEVA 56</t>
  </si>
  <si>
    <t>OIB: 06497759145</t>
  </si>
  <si>
    <t>Realizacija proračuna - RVI</t>
  </si>
  <si>
    <t>VRSTA RASHODA / IZDATAKA</t>
  </si>
  <si>
    <t>PLAN 2026+REBAL.</t>
  </si>
  <si>
    <t>Ostvareno do ovih zahtjeva</t>
  </si>
  <si>
    <t>RVI</t>
  </si>
  <si>
    <t>Ukupno ostvareno</t>
  </si>
  <si>
    <t>RAZLIKA DO PLANA</t>
  </si>
  <si>
    <t>INDEKS</t>
  </si>
  <si>
    <t>1.</t>
  </si>
  <si>
    <t>2.</t>
  </si>
  <si>
    <t>3.OSTVARENJE/IZVRŠENJE 1-6/25</t>
  </si>
  <si>
    <t>4.</t>
  </si>
  <si>
    <t>5.</t>
  </si>
  <si>
    <t>6.</t>
  </si>
  <si>
    <t>7.(5+6)</t>
  </si>
  <si>
    <t>8.(4-7)</t>
  </si>
  <si>
    <t>9=7/3*100</t>
  </si>
  <si>
    <t>10=7/4*100</t>
  </si>
  <si>
    <t>SVEUKUPNO PRIHODI</t>
  </si>
  <si>
    <t>6</t>
  </si>
  <si>
    <t>Prihodi poslovanja</t>
  </si>
  <si>
    <t>7</t>
  </si>
  <si>
    <t>Prihodi od prodaje nefinancijske imovine</t>
  </si>
  <si>
    <t xml:space="preserve"> </t>
  </si>
  <si>
    <t>9</t>
  </si>
  <si>
    <t>Vlastiti izvori</t>
  </si>
  <si>
    <t>SVEUKUPNO RASHODI</t>
  </si>
  <si>
    <t>3</t>
  </si>
  <si>
    <t>Rashodi poslovanja</t>
  </si>
  <si>
    <t>4</t>
  </si>
  <si>
    <t>Rashodi za nabavu nefinancijske imovine</t>
  </si>
  <si>
    <t>5</t>
  </si>
  <si>
    <t>Izdaci za financijsku imovinu i otplate zajmova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</si>
  <si>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</si>
  <si>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</si>
  <si>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</si>
  <si>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</si>
  <si>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</si>
  <si>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</si>
  <si>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</si>
  <si>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</si>
  <si>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</si>
  <si>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</si>
  <si>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</si>
  <si>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</si>
  <si>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</si>
  <si>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</si>
  <si>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</si>
  <si>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</si>
  <si>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</si>
  <si>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</si>
  <si>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</si>
  <si>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</si>
  <si>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</si>
  <si>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</si>
  <si>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</si>
  <si>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</si>
  <si>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</si>
  <si>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</t>
  </si>
  <si>
    <t>6631</t>
  </si>
  <si>
    <t>Tekuće donacije</t>
  </si>
  <si>
    <t>Prihodi iz nadl.proračuna</t>
  </si>
  <si>
    <t>Prihodi iz nadlp.roračuna za finan</t>
  </si>
  <si>
    <t>Prihodi iz nadlp.roračuna za finan. Rashoda posl.</t>
  </si>
  <si>
    <t>Prihodi iz nadlp.roračuna za finan. Rashoda za nabavu nef.imovine</t>
  </si>
  <si>
    <t>31</t>
  </si>
  <si>
    <t>Rashodi za zaposlene</t>
  </si>
  <si>
    <t>311</t>
  </si>
  <si>
    <t>Plaće (Bruto)</t>
  </si>
  <si>
    <t>3111</t>
  </si>
  <si>
    <t>Plaće za redovan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</si>
  <si>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</si>
  <si>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</si>
  <si>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</si>
  <si>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</si>
  <si>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</si>
  <si>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</si>
  <si>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</si>
  <si>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</si>
  <si>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</si>
  <si>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</si>
  <si>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</si>
  <si>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</si>
  <si>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</si>
  <si>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</si>
  <si>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</si>
  <si>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</si>
  <si>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</si>
  <si>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</si>
  <si>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</si>
  <si>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</si>
  <si>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</si>
  <si>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</si>
  <si>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</si>
  <si>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</si>
  <si>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</si>
  <si>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</si>
  <si>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</si>
  <si>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</si>
  <si>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</si>
  <si>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</si>
  <si>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</si>
  <si>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</si>
  <si>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</si>
  <si>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</si>
  <si>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</si>
  <si>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</si>
  <si>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</si>
  <si>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</si>
  <si>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</si>
  <si>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</si>
  <si>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</si>
  <si>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</si>
  <si>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</si>
  <si>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</si>
  <si>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</si>
  <si>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</si>
  <si>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</si>
  <si>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</si>
  <si>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</si>
  <si>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</si>
  <si>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</si>
  <si>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</si>
  <si>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</si>
  <si>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</si>
  <si>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</si>
  <si>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</si>
  <si>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</si>
  <si>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</si>
  <si>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</si>
  <si>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</si>
  <si>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</si>
  <si>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</si>
  <si>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</si>
  <si>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</si>
  <si>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</si>
  <si>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</si>
  <si>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</si>
  <si>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</si>
  <si>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</si>
  <si>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</si>
  <si>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</si>
  <si>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</si>
  <si>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</si>
  <si>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</si>
  <si>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</si>
  <si>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</si>
  <si>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</si>
  <si>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</si>
  <si>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</si>
  <si>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</si>
  <si>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</si>
  <si>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</si>
  <si>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</si>
  <si>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38</t>
  </si>
  <si>
    <t>Rashodi za donacije, kazne, naknade šteta i kapitalne pomoći</t>
  </si>
  <si>
    <t>381</t>
  </si>
  <si>
    <t>3812</t>
  </si>
  <si>
    <t>Tekuće donacije u naravi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</si>
  <si>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</si>
  <si>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</si>
  <si>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</si>
  <si>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</si>
  <si>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</si>
  <si>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</si>
  <si>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</si>
  <si>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</si>
  <si>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</si>
  <si>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</si>
  <si>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</si>
  <si>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</si>
  <si>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</si>
  <si>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</si>
  <si>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</si>
  <si>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</si>
  <si>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</si>
  <si>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</si>
  <si>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</si>
  <si>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</si>
  <si>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</si>
  <si>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</si>
  <si>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</si>
  <si>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</si>
  <si>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Izvor 1.</t>
  </si>
  <si>
    <t>OPĆI PRIHODI I PRIMICI</t>
  </si>
  <si>
    <t>Izvor 1.1.</t>
  </si>
  <si>
    <t>Izvor 1.2.</t>
  </si>
  <si>
    <t>OPĆI PRIHODI I PRIMICI-DECENTRALIZIRANA SREDSTVA</t>
  </si>
  <si>
    <t>Izvor 4.</t>
  </si>
  <si>
    <t>PRIHODI ZA POSEBNE NAMJENE</t>
  </si>
  <si>
    <t>Izvor 4.3.</t>
  </si>
  <si>
    <t>OSTALI PRIHODI ZA POSEBNE NAMJENE</t>
  </si>
  <si>
    <t>Izvor 5.</t>
  </si>
  <si>
    <t>POMOĆI</t>
  </si>
  <si>
    <t>Izvor 5.2.</t>
  </si>
  <si>
    <t>POMOĆI IZ DRUGIH PRORAČUNA</t>
  </si>
  <si>
    <t>Prihodi i rashodi prema izvorima financiranja</t>
  </si>
  <si>
    <t>Prihodi i rashodi prema ekonomskoj klasifikaciji</t>
  </si>
  <si>
    <t xml:space="preserve">SAŽETAK  RAČUNA PRIHODA I RASHODA </t>
  </si>
  <si>
    <t>Funkcijska 09</t>
  </si>
  <si>
    <t>Obrazovanje</t>
  </si>
  <si>
    <t>Funkcijska 092</t>
  </si>
  <si>
    <t>Srednjoškolsko  obrazovanje</t>
  </si>
  <si>
    <t>Izvršenje prema programskoj klasifikaciji</t>
  </si>
  <si>
    <t>9=7/4*100</t>
  </si>
  <si>
    <t>Razdjel 009</t>
  </si>
  <si>
    <t>GRADSKI URED ZA OBRAZOVANJE, SPORT I MLADE</t>
  </si>
  <si>
    <t>Glava 009       04</t>
  </si>
  <si>
    <t>USTANOVE U SREDNJOŠKOLSKOM OBRAZOVANJU</t>
  </si>
  <si>
    <t>Proračunski korisnik 009       04        19530</t>
  </si>
  <si>
    <t>Program 4109</t>
  </si>
  <si>
    <t>DJELATNOST USTANOVA SREDNJEG ŠKOLSTVA I UČENIČKIH DOMOVA</t>
  </si>
  <si>
    <t>Aktivnost A410901</t>
  </si>
  <si>
    <t>REDOVNA DJELATNOST PRORAČUNSKIH KORISNIKA</t>
  </si>
  <si>
    <t>Aktivnost A410902</t>
  </si>
  <si>
    <t>IZVANNASTAVNE I OSTALE AKTIVNOSTI</t>
  </si>
  <si>
    <t>Aktivnost K410901</t>
  </si>
  <si>
    <t>ODRŽAVANJE I OPREMANJE USTANOVA SREDNJEG ŠKOLSTVA I UČENIČKIH DOMOVA</t>
  </si>
  <si>
    <t>Izvor 3.</t>
  </si>
  <si>
    <t>VLASTITI PRIHODI</t>
  </si>
  <si>
    <t>Izvor 3.1.</t>
  </si>
  <si>
    <t>54</t>
  </si>
  <si>
    <t>Izdaci za otplatu glavnice primljenih kredita i zajmova</t>
  </si>
  <si>
    <t>5453</t>
  </si>
  <si>
    <t>Otplata glavnice primljenih zajmova od tuzemnih trgovačkih društava izvan javnog sektora</t>
  </si>
  <si>
    <t>Aktivnost T410905</t>
  </si>
  <si>
    <t>BESPLATNE MENSTRUALNE POTREPŠTINE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</si>
</sst>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"/>
    <numFmt numFmtId="165" formatCode="[$-1041A]#,##0.00;\-#,##0.00"/>
  </numFmts>
  <fonts count="16" x14ac:knownFonts="1">
    <font>
      <sz val="11"/>
      <color theme="1"/>
      <name val="Calibri"/>
      <family val="2"/>
      <charset val="238"/>
      <scheme val="minor"/>
    </font>
    <font>
      <sz val="6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.95"/>
      <color rgb="FF000000"/>
      <name val="Arial"/>
      <family val="2"/>
      <charset val="238"/>
    </font>
    <font>
      <sz val="9"/>
      <color rgb="FFFFFFFF"/>
      <name val="Tahoma"/>
      <family val="2"/>
      <charset val="238"/>
    </font>
    <font>
      <sz val="8"/>
      <color rgb="FFFFFF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6"/>
      <color rgb="FFFFFFFF"/>
      <name val="Tahoma"/>
      <family val="2"/>
      <charset val="238"/>
    </font>
    <font>
      <sz val="8"/>
      <color rgb="FF000000"/>
      <name val="Arial"/>
      <family val="2"/>
      <charset val="238"/>
    </font>
    <font>
      <sz val="7"/>
      <color rgb="FFFFFFFF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57575"/>
        <bgColor rgb="FF000000"/>
      </patternFill>
    </fill>
    <fill>
      <patternFill patternType="solid">
        <fgColor rgb="FFFEDE01"/>
        <bgColor rgb="FF000000"/>
      </patternFill>
    </fill>
    <fill>
      <patternFill patternType="solid">
        <fgColor rgb="FFFFEE75"/>
        <bgColor rgb="FF000000"/>
      </patternFill>
    </fill>
    <fill>
      <patternFill patternType="solid">
        <fgColor rgb="FF5BADFF"/>
        <bgColor rgb="FF000000"/>
      </patternFill>
    </fill>
    <fill>
      <patternFill patternType="solid">
        <fgColor rgb="FF64CD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0000CE"/>
        <bgColor rgb="FF000000"/>
      </patternFill>
    </fill>
    <fill>
      <patternFill patternType="solid">
        <fgColor rgb="FF3535FF"/>
        <bgColor rgb="FF000000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4" fillId="0" borderId="1" xfId="0" applyNumberFormat="1" applyFont="1" applyBorder="1"/>
    <xf numFmtId="2" fontId="3" fillId="0" borderId="1" xfId="0" applyNumberFormat="1" applyFont="1" applyBorder="1"/>
    <xf numFmtId="0" fontId="3" fillId="0" borderId="0" xfId="0" applyFont="1"/>
    <xf numFmtId="0" fontId="8" fillId="3" borderId="2" xfId="0" applyFont="1" applyFill="1" applyBorder="1" applyAlignment="1" applyProtection="1">
      <alignment horizontal="center" vertical="center" wrapText="1" readingOrder="1"/>
      <protection locked="0"/>
    </xf>
    <xf numFmtId="0" fontId="7" fillId="3" borderId="2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8" fillId="5" borderId="0" xfId="0" applyFont="1" applyFill="1" applyAlignment="1" applyProtection="1">
      <alignment vertical="center" wrapText="1" readingOrder="1"/>
      <protection locked="0"/>
    </xf>
    <xf numFmtId="165" fontId="8" fillId="5" borderId="0" xfId="0" applyNumberFormat="1" applyFont="1" applyFill="1" applyAlignment="1" applyProtection="1">
      <alignment horizontal="right" vertical="center" wrapText="1" readingOrder="1"/>
      <protection locked="0"/>
    </xf>
    <xf numFmtId="4" fontId="3" fillId="0" borderId="1" xfId="0" applyNumberFormat="1" applyFont="1" applyBorder="1"/>
    <xf numFmtId="0" fontId="11" fillId="4" borderId="0" xfId="0" applyFont="1" applyFill="1" applyAlignment="1" applyProtection="1">
      <alignment vertical="center" wrapText="1" readingOrder="1"/>
      <protection locked="0"/>
    </xf>
    <xf numFmtId="165" fontId="11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4" borderId="0" xfId="0" applyFont="1" applyFill="1" applyAlignment="1" applyProtection="1">
      <alignment horizontal="left" vertical="center" wrapText="1" readingOrder="1"/>
      <protection locked="0"/>
    </xf>
    <xf numFmtId="165" fontId="12" fillId="5" borderId="0" xfId="0" applyNumberFormat="1" applyFont="1" applyFill="1" applyAlignment="1" applyProtection="1">
      <alignment horizontal="right" vertical="center" wrapText="1" readingOrder="1"/>
      <protection locked="0"/>
    </xf>
    <xf numFmtId="165" fontId="13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6" borderId="0" xfId="0" applyFont="1" applyFill="1" applyAlignment="1" applyProtection="1">
      <alignment vertical="center" wrapText="1" readingOrder="1"/>
      <protection locked="0"/>
    </xf>
    <xf numFmtId="165" fontId="11" fillId="6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7" borderId="0" xfId="0" applyFont="1" applyFill="1" applyAlignment="1" applyProtection="1">
      <alignment vertical="center" wrapText="1" readingOrder="1"/>
      <protection locked="0"/>
    </xf>
    <xf numFmtId="165" fontId="11" fillId="7" borderId="0" xfId="0" applyNumberFormat="1" applyFont="1" applyFill="1" applyAlignment="1" applyProtection="1">
      <alignment horizontal="right" vertical="center" wrapText="1" readingOrder="1"/>
      <protection locked="0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1" fillId="8" borderId="0" xfId="0" applyFont="1" applyFill="1" applyAlignment="1" applyProtection="1">
      <alignment vertical="center" wrapText="1" readingOrder="1"/>
      <protection locked="0"/>
    </xf>
    <xf numFmtId="165" fontId="11" fillId="8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9" borderId="0" xfId="0" applyFont="1" applyFill="1" applyAlignment="1" applyProtection="1">
      <alignment vertical="center" wrapText="1" readingOrder="1"/>
      <protection locked="0"/>
    </xf>
    <xf numFmtId="165" fontId="11" fillId="9" borderId="0" xfId="0" applyNumberFormat="1" applyFont="1" applyFill="1" applyAlignment="1" applyProtection="1">
      <alignment horizontal="right" vertical="center" wrapText="1" readingOrder="1"/>
      <protection locked="0"/>
    </xf>
    <xf numFmtId="165" fontId="13" fillId="8" borderId="0" xfId="0" applyNumberFormat="1" applyFont="1" applyFill="1" applyAlignment="1" applyProtection="1">
      <alignment horizontal="right" vertical="center" wrapText="1" readingOrder="1"/>
      <protection locked="0"/>
    </xf>
    <xf numFmtId="165" fontId="13" fillId="9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0" borderId="0" xfId="0" applyFont="1" applyFill="1" applyAlignment="1" applyProtection="1">
      <alignment vertical="center" wrapText="1" readingOrder="1"/>
      <protection locked="0"/>
    </xf>
    <xf numFmtId="165" fontId="8" fillId="10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1" borderId="0" xfId="0" applyFont="1" applyFill="1" applyAlignment="1" applyProtection="1">
      <alignment vertical="center" wrapText="1" readingOrder="1"/>
      <protection locked="0"/>
    </xf>
    <xf numFmtId="165" fontId="8" fillId="11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2" borderId="0" xfId="0" applyFont="1" applyFill="1" applyAlignment="1" applyProtection="1">
      <alignment vertical="center" wrapText="1" readingOrder="1"/>
      <protection locked="0"/>
    </xf>
    <xf numFmtId="165" fontId="8" fillId="12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13" borderId="0" xfId="0" applyFont="1" applyFill="1" applyAlignment="1" applyProtection="1">
      <alignment vertical="center" wrapText="1" readingOrder="1"/>
      <protection locked="0"/>
    </xf>
    <xf numFmtId="165" fontId="11" fillId="13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14" borderId="0" xfId="0" applyFont="1" applyFill="1" applyAlignment="1" applyProtection="1">
      <alignment vertical="center" wrapText="1" readingOrder="1"/>
      <protection locked="0"/>
    </xf>
    <xf numFmtId="165" fontId="11" fillId="14" borderId="0" xfId="0" applyNumberFormat="1" applyFont="1" applyFill="1" applyAlignment="1" applyProtection="1">
      <alignment horizontal="right" vertical="center" wrapText="1" readingOrder="1"/>
      <protection locked="0"/>
    </xf>
    <xf numFmtId="165" fontId="12" fillId="10" borderId="0" xfId="0" applyNumberFormat="1" applyFont="1" applyFill="1" applyAlignment="1" applyProtection="1">
      <alignment horizontal="right" vertical="center" wrapText="1" readingOrder="1"/>
      <protection locked="0"/>
    </xf>
    <xf numFmtId="165" fontId="12" fillId="11" borderId="0" xfId="0" applyNumberFormat="1" applyFont="1" applyFill="1" applyAlignment="1" applyProtection="1">
      <alignment horizontal="right" vertical="center" wrapText="1" readingOrder="1"/>
      <protection locked="0"/>
    </xf>
    <xf numFmtId="165" fontId="12" fillId="12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/>
    <xf numFmtId="0" fontId="5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0" xfId="0" applyNumberFormat="1" applyFont="1" applyAlignment="1" applyProtection="1">
      <alignment horizontal="left" vertical="top" wrapText="1" readingOrder="1"/>
      <protection locked="0"/>
    </xf>
    <xf numFmtId="0" fontId="7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1" fillId="4" borderId="0" xfId="0" applyFont="1" applyFill="1" applyAlignment="1" applyProtection="1">
      <alignment vertical="center" wrapText="1" readingOrder="1"/>
      <protection locked="0"/>
    </xf>
    <xf numFmtId="4" fontId="11" fillId="4" borderId="0" xfId="0" applyNumberFormat="1" applyFont="1" applyFill="1" applyAlignment="1" applyProtection="1">
      <alignment vertical="center" wrapText="1" readingOrder="1"/>
      <protection locked="0"/>
    </xf>
    <xf numFmtId="165" fontId="11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5" borderId="0" xfId="0" applyFont="1" applyFill="1" applyAlignment="1" applyProtection="1">
      <alignment vertical="center" wrapText="1" readingOrder="1"/>
      <protection locked="0"/>
    </xf>
    <xf numFmtId="4" fontId="8" fillId="5" borderId="3" xfId="0" applyNumberFormat="1" applyFont="1" applyFill="1" applyBorder="1" applyAlignment="1" applyProtection="1">
      <alignment vertical="center" wrapText="1" readingOrder="1"/>
      <protection locked="0"/>
    </xf>
    <xf numFmtId="165" fontId="8" fillId="5" borderId="0" xfId="0" applyNumberFormat="1" applyFont="1" applyFill="1" applyAlignment="1" applyProtection="1">
      <alignment horizontal="right" vertical="center" wrapText="1" readingOrder="1"/>
      <protection locked="0"/>
    </xf>
    <xf numFmtId="4" fontId="8" fillId="5" borderId="0" xfId="0" applyNumberFormat="1" applyFont="1" applyFill="1" applyAlignment="1" applyProtection="1">
      <alignment vertical="center" wrapText="1" readingOrder="1"/>
      <protection locked="0"/>
    </xf>
    <xf numFmtId="165" fontId="8" fillId="5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1" fillId="6" borderId="0" xfId="0" applyFont="1" applyFill="1" applyAlignment="1" applyProtection="1">
      <alignment vertical="center" wrapText="1" readingOrder="1"/>
      <protection locked="0"/>
    </xf>
    <xf numFmtId="4" fontId="11" fillId="6" borderId="0" xfId="0" applyNumberFormat="1" applyFont="1" applyFill="1" applyAlignment="1" applyProtection="1">
      <alignment vertical="center" wrapText="1" readingOrder="1"/>
      <protection locked="0"/>
    </xf>
    <xf numFmtId="4" fontId="3" fillId="0" borderId="0" xfId="0" applyNumberFormat="1" applyFont="1"/>
    <xf numFmtId="165" fontId="11" fillId="6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7" borderId="0" xfId="0" applyFont="1" applyFill="1" applyAlignment="1" applyProtection="1">
      <alignment vertical="center" wrapText="1" readingOrder="1"/>
      <protection locked="0"/>
    </xf>
    <xf numFmtId="4" fontId="11" fillId="7" borderId="0" xfId="0" applyNumberFormat="1" applyFont="1" applyFill="1" applyAlignment="1" applyProtection="1">
      <alignment vertical="center" wrapText="1" readingOrder="1"/>
      <protection locked="0"/>
    </xf>
    <xf numFmtId="165" fontId="11" fillId="7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9" borderId="0" xfId="0" applyFont="1" applyFill="1" applyAlignment="1" applyProtection="1">
      <alignment vertical="center" wrapText="1" readingOrder="1"/>
      <protection locked="0"/>
    </xf>
    <xf numFmtId="4" fontId="11" fillId="9" borderId="0" xfId="0" applyNumberFormat="1" applyFont="1" applyFill="1" applyAlignment="1" applyProtection="1">
      <alignment vertical="center" wrapText="1" readingOrder="1"/>
      <protection locked="0"/>
    </xf>
    <xf numFmtId="165" fontId="11" fillId="9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8" borderId="0" xfId="0" applyFont="1" applyFill="1" applyAlignment="1" applyProtection="1">
      <alignment vertical="center" wrapText="1" readingOrder="1"/>
      <protection locked="0"/>
    </xf>
    <xf numFmtId="4" fontId="11" fillId="8" borderId="0" xfId="0" applyNumberFormat="1" applyFont="1" applyFill="1" applyAlignment="1" applyProtection="1">
      <alignment vertical="center" wrapText="1" readingOrder="1"/>
      <protection locked="0"/>
    </xf>
    <xf numFmtId="165" fontId="11" fillId="8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14" borderId="0" xfId="0" applyFont="1" applyFill="1" applyAlignment="1" applyProtection="1">
      <alignment vertical="center" wrapText="1" readingOrder="1"/>
      <protection locked="0"/>
    </xf>
    <xf numFmtId="4" fontId="11" fillId="14" borderId="0" xfId="0" applyNumberFormat="1" applyFont="1" applyFill="1" applyAlignment="1" applyProtection="1">
      <alignment vertical="center" wrapText="1" readingOrder="1"/>
      <protection locked="0"/>
    </xf>
    <xf numFmtId="165" fontId="11" fillId="14" borderId="0" xfId="0" applyNumberFormat="1" applyFont="1" applyFill="1" applyAlignment="1" applyProtection="1">
      <alignment horizontal="right" vertical="center" wrapText="1" readingOrder="1"/>
      <protection locked="0"/>
    </xf>
    <xf numFmtId="0" fontId="11" fillId="13" borderId="0" xfId="0" applyFont="1" applyFill="1" applyAlignment="1" applyProtection="1">
      <alignment vertical="center" wrapText="1" readingOrder="1"/>
      <protection locked="0"/>
    </xf>
    <xf numFmtId="4" fontId="11" fillId="13" borderId="0" xfId="0" applyNumberFormat="1" applyFont="1" applyFill="1" applyAlignment="1" applyProtection="1">
      <alignment vertical="center" wrapText="1" readingOrder="1"/>
      <protection locked="0"/>
    </xf>
    <xf numFmtId="165" fontId="11" fillId="13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1" borderId="0" xfId="0" applyFont="1" applyFill="1" applyAlignment="1" applyProtection="1">
      <alignment vertical="center" wrapText="1" readingOrder="1"/>
      <protection locked="0"/>
    </xf>
    <xf numFmtId="4" fontId="8" fillId="11" borderId="0" xfId="0" applyNumberFormat="1" applyFont="1" applyFill="1" applyAlignment="1" applyProtection="1">
      <alignment vertical="center" wrapText="1" readingOrder="1"/>
      <protection locked="0"/>
    </xf>
    <xf numFmtId="165" fontId="8" fillId="11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2" borderId="0" xfId="0" applyFont="1" applyFill="1" applyAlignment="1" applyProtection="1">
      <alignment vertical="center" wrapText="1" readingOrder="1"/>
      <protection locked="0"/>
    </xf>
    <xf numFmtId="4" fontId="8" fillId="12" borderId="0" xfId="0" applyNumberFormat="1" applyFont="1" applyFill="1" applyAlignment="1" applyProtection="1">
      <alignment vertical="center" wrapText="1" readingOrder="1"/>
      <protection locked="0"/>
    </xf>
    <xf numFmtId="165" fontId="8" fillId="12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0" borderId="0" xfId="0" applyFont="1" applyFill="1" applyAlignment="1" applyProtection="1">
      <alignment vertical="center" wrapText="1" readingOrder="1"/>
      <protection locked="0"/>
    </xf>
    <xf numFmtId="4" fontId="8" fillId="10" borderId="0" xfId="0" applyNumberFormat="1" applyFont="1" applyFill="1" applyAlignment="1" applyProtection="1">
      <alignment vertical="center" wrapText="1" readingOrder="1"/>
      <protection locked="0"/>
    </xf>
    <xf numFmtId="165" fontId="8" fillId="10" borderId="0" xfId="0" applyNumberFormat="1" applyFont="1" applyFill="1" applyAlignment="1" applyProtection="1">
      <alignment horizontal="right" vertical="center" wrapText="1" readingOrder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9611-1C25-48ED-8ADE-D179CB0BC986}">
  <sheetPr>
    <pageSetUpPr fitToPage="1"/>
  </sheetPr>
  <dimension ref="A1:T19"/>
  <sheetViews>
    <sheetView zoomScaleNormal="100" workbookViewId="0">
      <selection activeCell="C32" sqref="C32"/>
    </sheetView>
  </sheetViews>
  <sheetFormatPr defaultRowHeight="15" x14ac:dyDescent="0.25"/>
  <cols>
    <col min="1" max="1" width="11.5703125" customWidth="1"/>
    <col min="2" max="2" width="14.28515625" customWidth="1"/>
    <col min="3" max="3" width="6.28515625" customWidth="1"/>
    <col min="4" max="4" width="4" customWidth="1"/>
    <col min="5" max="5" width="4.85546875" customWidth="1"/>
    <col min="8" max="8" width="12.140625" customWidth="1"/>
    <col min="9" max="9" width="12" customWidth="1"/>
    <col min="10" max="10" width="10.140625" customWidth="1"/>
    <col min="11" max="11" width="0.140625" customWidth="1"/>
    <col min="12" max="12" width="1" customWidth="1"/>
    <col min="13" max="13" width="7" customWidth="1"/>
    <col min="14" max="14" width="0.85546875" customWidth="1"/>
    <col min="15" max="15" width="3.28515625" customWidth="1"/>
    <col min="16" max="16" width="10.28515625" customWidth="1"/>
    <col min="17" max="17" width="1" customWidth="1"/>
    <col min="18" max="18" width="0" hidden="1" customWidth="1"/>
  </cols>
  <sheetData>
    <row r="1" spans="1:20" ht="15" customHeight="1" x14ac:dyDescent="0.25">
      <c r="A1" s="45" t="s">
        <v>0</v>
      </c>
      <c r="B1" s="44"/>
      <c r="C1" s="44"/>
      <c r="D1" s="44"/>
      <c r="E1" s="44"/>
      <c r="F1" s="4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44"/>
      <c r="B2" s="44"/>
      <c r="C2" s="44"/>
      <c r="D2" s="44"/>
      <c r="E2" s="44"/>
      <c r="F2" s="44"/>
      <c r="G2" s="6"/>
      <c r="H2" s="6"/>
      <c r="I2" s="6"/>
      <c r="J2" s="6"/>
      <c r="K2" s="46"/>
      <c r="L2" s="44"/>
      <c r="M2" s="44"/>
      <c r="N2" s="6"/>
      <c r="O2" s="47"/>
      <c r="P2" s="44"/>
      <c r="Q2" s="6"/>
      <c r="R2" s="6"/>
      <c r="S2" s="6"/>
      <c r="T2" s="6"/>
    </row>
    <row r="3" spans="1:20" ht="15" customHeight="1" x14ac:dyDescent="0.25">
      <c r="A3" s="45" t="s">
        <v>1</v>
      </c>
      <c r="B3" s="44"/>
      <c r="C3" s="44"/>
      <c r="D3" s="44"/>
      <c r="E3" s="6"/>
      <c r="F3" s="6"/>
      <c r="G3" s="6"/>
      <c r="H3" s="6"/>
      <c r="I3" s="6"/>
      <c r="J3" s="6"/>
      <c r="K3" s="44"/>
      <c r="L3" s="44"/>
      <c r="M3" s="44"/>
      <c r="N3" s="6"/>
      <c r="O3" s="44"/>
      <c r="P3" s="44"/>
      <c r="Q3" s="6"/>
      <c r="R3" s="6"/>
      <c r="S3" s="6"/>
      <c r="T3" s="6"/>
    </row>
    <row r="4" spans="1:20" ht="15.75" x14ac:dyDescent="0.25">
      <c r="A4" s="44"/>
      <c r="B4" s="44"/>
      <c r="C4" s="44"/>
      <c r="D4" s="44"/>
      <c r="E4" s="6"/>
      <c r="F4" s="23" t="s">
        <v>201</v>
      </c>
      <c r="G4" s="23"/>
      <c r="H4" s="23"/>
      <c r="I4" s="23"/>
      <c r="J4" s="23"/>
      <c r="K4" s="22"/>
      <c r="L4" s="22"/>
      <c r="M4" s="22"/>
      <c r="N4" s="22"/>
      <c r="O4" s="22"/>
      <c r="P4" s="22"/>
      <c r="Q4" s="1"/>
      <c r="R4" s="6"/>
      <c r="S4" s="6"/>
      <c r="T4" s="6"/>
    </row>
    <row r="5" spans="1:20" ht="15" customHeight="1" x14ac:dyDescent="0.25">
      <c r="A5" s="45" t="s">
        <v>2</v>
      </c>
      <c r="B5" s="44"/>
      <c r="C5" s="4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25">
      <c r="A7" s="6"/>
      <c r="B7" s="6"/>
      <c r="C7" s="43" t="s">
        <v>3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4" customHeight="1" thickTop="1" thickBot="1" x14ac:dyDescent="0.3">
      <c r="A9" s="48" t="s">
        <v>4</v>
      </c>
      <c r="B9" s="49"/>
      <c r="C9" s="49"/>
      <c r="D9" s="49"/>
      <c r="E9" s="49"/>
      <c r="F9" s="49"/>
      <c r="G9" s="49"/>
      <c r="H9" s="7" t="s">
        <v>5</v>
      </c>
      <c r="I9" s="8" t="s">
        <v>6</v>
      </c>
      <c r="J9" s="48" t="s">
        <v>7</v>
      </c>
      <c r="K9" s="49"/>
      <c r="L9" s="49"/>
      <c r="M9" s="48" t="s">
        <v>8</v>
      </c>
      <c r="N9" s="49"/>
      <c r="O9" s="49"/>
      <c r="P9" s="48" t="s">
        <v>9</v>
      </c>
      <c r="Q9" s="49"/>
      <c r="R9" s="6"/>
      <c r="S9" s="9" t="s">
        <v>10</v>
      </c>
      <c r="T9" s="3" t="s">
        <v>10</v>
      </c>
    </row>
    <row r="10" spans="1:20" ht="16.5" customHeight="1" thickTop="1" thickBot="1" x14ac:dyDescent="0.3">
      <c r="A10" s="8" t="s">
        <v>11</v>
      </c>
      <c r="B10" s="48" t="s">
        <v>12</v>
      </c>
      <c r="C10" s="49"/>
      <c r="D10" s="49"/>
      <c r="E10" s="49"/>
      <c r="F10" s="50" t="s">
        <v>13</v>
      </c>
      <c r="G10" s="51"/>
      <c r="H10" s="8" t="s">
        <v>14</v>
      </c>
      <c r="I10" s="8" t="s">
        <v>15</v>
      </c>
      <c r="J10" s="48" t="s">
        <v>16</v>
      </c>
      <c r="K10" s="49"/>
      <c r="L10" s="49"/>
      <c r="M10" s="48" t="s">
        <v>17</v>
      </c>
      <c r="N10" s="49"/>
      <c r="O10" s="49"/>
      <c r="P10" s="48" t="s">
        <v>18</v>
      </c>
      <c r="Q10" s="49"/>
      <c r="R10" s="6"/>
      <c r="S10" s="2" t="s">
        <v>19</v>
      </c>
      <c r="T10" s="3" t="s">
        <v>20</v>
      </c>
    </row>
    <row r="11" spans="1:20" ht="15.75" customHeight="1" thickTop="1" x14ac:dyDescent="0.25">
      <c r="A11" s="10"/>
      <c r="B11" s="55" t="s">
        <v>21</v>
      </c>
      <c r="C11" s="44"/>
      <c r="D11" s="44"/>
      <c r="E11" s="44"/>
      <c r="F11" s="56">
        <v>642374.40000000002</v>
      </c>
      <c r="G11" s="56"/>
      <c r="H11" s="11">
        <v>1315300</v>
      </c>
      <c r="I11" s="11"/>
      <c r="J11" s="57">
        <v>640368.64000000001</v>
      </c>
      <c r="K11" s="44"/>
      <c r="L11" s="44"/>
      <c r="M11" s="57">
        <v>640368.64000000001</v>
      </c>
      <c r="N11" s="44"/>
      <c r="O11" s="44"/>
      <c r="P11" s="57">
        <f>SUM(H11-M11)</f>
        <v>674931.36</v>
      </c>
      <c r="Q11" s="44"/>
      <c r="R11" s="6"/>
      <c r="S11" s="4">
        <f>SUM(M11/F11*100)</f>
        <v>99.687758416275614</v>
      </c>
      <c r="T11" s="5">
        <f>SUM(M11/H11*100)</f>
        <v>48.686127879571202</v>
      </c>
    </row>
    <row r="12" spans="1:20" x14ac:dyDescent="0.25">
      <c r="A12" s="13" t="s">
        <v>22</v>
      </c>
      <c r="B12" s="52" t="s">
        <v>23</v>
      </c>
      <c r="C12" s="44"/>
      <c r="D12" s="44"/>
      <c r="E12" s="44"/>
      <c r="F12" s="53">
        <v>642374.40000000002</v>
      </c>
      <c r="G12" s="53"/>
      <c r="H12" s="14">
        <v>1274800</v>
      </c>
      <c r="I12" s="14"/>
      <c r="J12" s="54">
        <v>640368.64000000001</v>
      </c>
      <c r="K12" s="44"/>
      <c r="L12" s="44"/>
      <c r="M12" s="54">
        <v>640368.64000000001</v>
      </c>
      <c r="N12" s="44"/>
      <c r="O12" s="44"/>
      <c r="P12" s="54">
        <f>SUM(H12-M12)</f>
        <v>634431.36</v>
      </c>
      <c r="Q12" s="54"/>
      <c r="R12" s="6"/>
      <c r="S12" s="4">
        <f>SUM(M12/F12*100)</f>
        <v>99.687758416275614</v>
      </c>
      <c r="T12" s="5">
        <f t="shared" ref="T12:T17" si="0">SUM(M12/H12*100)</f>
        <v>50.232871038594297</v>
      </c>
    </row>
    <row r="13" spans="1:20" ht="15" customHeight="1" x14ac:dyDescent="0.25">
      <c r="A13" s="13" t="s">
        <v>24</v>
      </c>
      <c r="B13" s="52" t="s">
        <v>25</v>
      </c>
      <c r="C13" s="44"/>
      <c r="D13" s="44"/>
      <c r="E13" s="44"/>
      <c r="F13" s="53"/>
      <c r="G13" s="53"/>
      <c r="H13" s="14">
        <v>0</v>
      </c>
      <c r="I13" s="14"/>
      <c r="J13" s="54">
        <v>0</v>
      </c>
      <c r="K13" s="44"/>
      <c r="L13" s="44"/>
      <c r="M13" s="54">
        <v>0</v>
      </c>
      <c r="N13" s="44"/>
      <c r="O13" s="44"/>
      <c r="P13" s="54">
        <v>0</v>
      </c>
      <c r="Q13" s="44"/>
      <c r="R13" s="6"/>
      <c r="S13" s="4"/>
      <c r="T13" s="5" t="s">
        <v>26</v>
      </c>
    </row>
    <row r="14" spans="1:20" x14ac:dyDescent="0.25">
      <c r="A14" s="13" t="s">
        <v>27</v>
      </c>
      <c r="B14" s="52" t="s">
        <v>28</v>
      </c>
      <c r="C14" s="44"/>
      <c r="D14" s="44"/>
      <c r="E14" s="44"/>
      <c r="F14" s="53"/>
      <c r="G14" s="53"/>
      <c r="H14" s="14">
        <v>40500</v>
      </c>
      <c r="I14" s="14"/>
      <c r="J14" s="54">
        <v>0</v>
      </c>
      <c r="K14" s="44"/>
      <c r="L14" s="44"/>
      <c r="M14" s="54">
        <v>0</v>
      </c>
      <c r="N14" s="44"/>
      <c r="O14" s="44"/>
      <c r="P14" s="54">
        <v>0</v>
      </c>
      <c r="Q14" s="44"/>
      <c r="R14" s="6"/>
      <c r="S14" s="4"/>
      <c r="T14" s="5" t="s">
        <v>26</v>
      </c>
    </row>
    <row r="15" spans="1:20" ht="15" customHeight="1" x14ac:dyDescent="0.25">
      <c r="A15" s="10"/>
      <c r="B15" s="55" t="s">
        <v>29</v>
      </c>
      <c r="C15" s="44"/>
      <c r="D15" s="44"/>
      <c r="E15" s="44"/>
      <c r="F15" s="58">
        <v>685998.84</v>
      </c>
      <c r="G15" s="58"/>
      <c r="H15" s="11">
        <v>1315300</v>
      </c>
      <c r="I15" s="11"/>
      <c r="J15" s="57">
        <v>616214.64</v>
      </c>
      <c r="K15" s="44"/>
      <c r="L15" s="44"/>
      <c r="M15" s="57">
        <v>616214.64</v>
      </c>
      <c r="N15" s="44"/>
      <c r="O15" s="44"/>
      <c r="P15" s="57">
        <f>SUM(H15-M15)</f>
        <v>699085.36</v>
      </c>
      <c r="Q15" s="44"/>
      <c r="R15" s="6"/>
      <c r="S15" s="4">
        <f>SUM(M15/F15*100)</f>
        <v>89.827358891743899</v>
      </c>
      <c r="T15" s="5">
        <f t="shared" si="0"/>
        <v>46.849740743556609</v>
      </c>
    </row>
    <row r="16" spans="1:20" ht="15" customHeight="1" x14ac:dyDescent="0.25">
      <c r="A16" s="13" t="s">
        <v>30</v>
      </c>
      <c r="B16" s="52" t="s">
        <v>31</v>
      </c>
      <c r="C16" s="44"/>
      <c r="D16" s="44"/>
      <c r="E16" s="44"/>
      <c r="F16" s="53">
        <v>666586.51</v>
      </c>
      <c r="G16" s="53"/>
      <c r="H16" s="14">
        <v>1286000</v>
      </c>
      <c r="I16" s="14"/>
      <c r="J16" s="54">
        <v>599803.81000000006</v>
      </c>
      <c r="K16" s="44"/>
      <c r="L16" s="44"/>
      <c r="M16" s="54">
        <v>599803.81000000006</v>
      </c>
      <c r="N16" s="44"/>
      <c r="O16" s="44"/>
      <c r="P16" s="54">
        <f>SUM(H16-M16)</f>
        <v>686196.19</v>
      </c>
      <c r="Q16" s="44"/>
      <c r="R16" s="6"/>
      <c r="S16" s="4">
        <f>SUM(M16/F16*100)</f>
        <v>89.981390412476244</v>
      </c>
      <c r="T16" s="5">
        <f t="shared" si="0"/>
        <v>46.641042768273721</v>
      </c>
    </row>
    <row r="17" spans="1:20" ht="15" customHeight="1" x14ac:dyDescent="0.25">
      <c r="A17" s="13" t="s">
        <v>32</v>
      </c>
      <c r="B17" s="52" t="s">
        <v>33</v>
      </c>
      <c r="C17" s="44"/>
      <c r="D17" s="44"/>
      <c r="E17" s="44"/>
      <c r="F17" s="53">
        <v>19293.03</v>
      </c>
      <c r="G17" s="53"/>
      <c r="H17" s="14">
        <v>29300</v>
      </c>
      <c r="I17" s="14"/>
      <c r="J17" s="54">
        <v>16410.830000000002</v>
      </c>
      <c r="K17" s="44"/>
      <c r="L17" s="44"/>
      <c r="M17" s="54">
        <v>16410.830000000002</v>
      </c>
      <c r="N17" s="44"/>
      <c r="O17" s="44"/>
      <c r="P17" s="54">
        <v>12889.17</v>
      </c>
      <c r="Q17" s="54"/>
      <c r="R17" s="6"/>
      <c r="S17" s="4">
        <f>SUM(M17/F17*100)</f>
        <v>85.060926147940492</v>
      </c>
      <c r="T17" s="5">
        <f t="shared" si="0"/>
        <v>56.009658703071672</v>
      </c>
    </row>
    <row r="18" spans="1:20" ht="15" customHeight="1" x14ac:dyDescent="0.25">
      <c r="A18" s="13" t="s">
        <v>34</v>
      </c>
      <c r="B18" s="52" t="s">
        <v>35</v>
      </c>
      <c r="C18" s="44"/>
      <c r="D18" s="44"/>
      <c r="E18" s="44"/>
      <c r="F18" s="53">
        <v>119.3</v>
      </c>
      <c r="G18" s="53"/>
      <c r="H18" s="14">
        <v>0</v>
      </c>
      <c r="I18" s="14">
        <v>0</v>
      </c>
      <c r="J18" s="54">
        <v>0</v>
      </c>
      <c r="K18" s="44"/>
      <c r="L18" s="44"/>
      <c r="M18" s="54">
        <v>0</v>
      </c>
      <c r="N18" s="44"/>
      <c r="O18" s="44"/>
      <c r="P18" s="54">
        <v>0</v>
      </c>
      <c r="Q18" s="44"/>
      <c r="R18" s="6"/>
      <c r="S18" s="4"/>
      <c r="T18" s="5"/>
    </row>
    <row r="19" spans="1:20" x14ac:dyDescent="0.25">
      <c r="A19" s="13" t="s">
        <v>27</v>
      </c>
      <c r="B19" s="52" t="s">
        <v>28</v>
      </c>
      <c r="C19" s="44"/>
      <c r="D19" s="44"/>
      <c r="E19" s="44"/>
      <c r="F19" s="53"/>
      <c r="G19" s="53"/>
      <c r="H19" s="14">
        <v>0</v>
      </c>
      <c r="I19" s="14">
        <v>0</v>
      </c>
      <c r="J19" s="54">
        <v>0</v>
      </c>
      <c r="K19" s="44"/>
      <c r="L19" s="44"/>
      <c r="M19" s="54">
        <v>0</v>
      </c>
      <c r="N19" s="44"/>
      <c r="O19" s="44"/>
      <c r="P19" s="54">
        <v>0</v>
      </c>
      <c r="Q19" s="44"/>
      <c r="R19" s="6"/>
      <c r="S19" s="4"/>
      <c r="T19" s="5"/>
    </row>
  </sheetData>
  <mergeCells count="60">
    <mergeCell ref="B19:E19"/>
    <mergeCell ref="F19:G19"/>
    <mergeCell ref="J19:L19"/>
    <mergeCell ref="M19:O19"/>
    <mergeCell ref="P19:Q19"/>
    <mergeCell ref="B17:E17"/>
    <mergeCell ref="F17:G17"/>
    <mergeCell ref="J17:L17"/>
    <mergeCell ref="M17:O17"/>
    <mergeCell ref="P17:Q17"/>
    <mergeCell ref="B18:E18"/>
    <mergeCell ref="F18:G18"/>
    <mergeCell ref="J18:L18"/>
    <mergeCell ref="M18:O18"/>
    <mergeCell ref="P18:Q18"/>
    <mergeCell ref="B15:E15"/>
    <mergeCell ref="F15:G15"/>
    <mergeCell ref="J15:L15"/>
    <mergeCell ref="M15:O15"/>
    <mergeCell ref="P15:Q15"/>
    <mergeCell ref="B16:E16"/>
    <mergeCell ref="F16:G16"/>
    <mergeCell ref="J16:L16"/>
    <mergeCell ref="M16:O16"/>
    <mergeCell ref="P16:Q16"/>
    <mergeCell ref="B13:E13"/>
    <mergeCell ref="F13:G13"/>
    <mergeCell ref="J13:L13"/>
    <mergeCell ref="M13:O13"/>
    <mergeCell ref="P13:Q13"/>
    <mergeCell ref="B14:E14"/>
    <mergeCell ref="F14:G14"/>
    <mergeCell ref="J14:L14"/>
    <mergeCell ref="M14:O14"/>
    <mergeCell ref="P14:Q14"/>
    <mergeCell ref="B11:E11"/>
    <mergeCell ref="F11:G11"/>
    <mergeCell ref="J11:L11"/>
    <mergeCell ref="M11:O11"/>
    <mergeCell ref="P11:Q11"/>
    <mergeCell ref="B12:E12"/>
    <mergeCell ref="F12:G12"/>
    <mergeCell ref="J12:L12"/>
    <mergeCell ref="M12:O12"/>
    <mergeCell ref="P12:Q12"/>
    <mergeCell ref="A9:G9"/>
    <mergeCell ref="J9:L9"/>
    <mergeCell ref="M9:O9"/>
    <mergeCell ref="P9:Q9"/>
    <mergeCell ref="B10:E10"/>
    <mergeCell ref="F10:G10"/>
    <mergeCell ref="J10:L10"/>
    <mergeCell ref="M10:O10"/>
    <mergeCell ref="P10:Q10"/>
    <mergeCell ref="C7:K7"/>
    <mergeCell ref="A1:F2"/>
    <mergeCell ref="K2:M3"/>
    <mergeCell ref="O2:P3"/>
    <mergeCell ref="A3:D4"/>
    <mergeCell ref="A5:C5"/>
  </mergeCells>
  <pageMargins left="0.7" right="0.7" top="0.75" bottom="0.75" header="0.3" footer="0.3"/>
  <pageSetup paperSize="9" scale="9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30A0-8BB0-4FB7-8081-75D722784D14}">
  <dimension ref="A1:T106"/>
  <sheetViews>
    <sheetView tabSelected="1" topLeftCell="A39" zoomScaleNormal="100" workbookViewId="0">
      <selection activeCell="U54" sqref="U54"/>
    </sheetView>
  </sheetViews>
  <sheetFormatPr defaultRowHeight="15" x14ac:dyDescent="0.25"/>
  <sheetData>
    <row r="1" spans="1:20" x14ac:dyDescent="0.25">
      <c r="A1" s="45" t="s">
        <v>0</v>
      </c>
      <c r="B1" s="44"/>
      <c r="C1" s="44"/>
      <c r="D1" s="44"/>
      <c r="E1" s="44"/>
      <c r="F1" s="4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44"/>
      <c r="B2" s="44"/>
      <c r="C2" s="44"/>
      <c r="D2" s="44"/>
      <c r="E2" s="44"/>
      <c r="F2" s="44"/>
      <c r="G2" s="6"/>
      <c r="H2" s="6"/>
      <c r="I2" s="6"/>
      <c r="J2" s="6"/>
      <c r="K2" s="46"/>
      <c r="L2" s="44"/>
      <c r="M2" s="44"/>
      <c r="N2" s="6"/>
      <c r="O2" s="47"/>
      <c r="P2" s="44"/>
      <c r="Q2" s="6"/>
      <c r="R2" s="6"/>
      <c r="S2" s="6"/>
      <c r="T2" s="6"/>
    </row>
    <row r="3" spans="1:20" x14ac:dyDescent="0.25">
      <c r="A3" s="45" t="s">
        <v>1</v>
      </c>
      <c r="B3" s="44"/>
      <c r="C3" s="44"/>
      <c r="D3" s="44"/>
      <c r="E3" s="6"/>
      <c r="F3" s="6"/>
      <c r="G3" s="6"/>
      <c r="H3" s="6"/>
      <c r="I3" s="6"/>
      <c r="J3" s="6"/>
      <c r="K3" s="44"/>
      <c r="L3" s="44"/>
      <c r="M3" s="44"/>
      <c r="N3" s="6"/>
      <c r="O3" s="44"/>
      <c r="P3" s="44"/>
      <c r="Q3" s="6"/>
      <c r="R3" s="6"/>
      <c r="S3" s="6"/>
      <c r="T3" s="6"/>
    </row>
    <row r="4" spans="1:20" x14ac:dyDescent="0.25">
      <c r="A4" s="44"/>
      <c r="B4" s="44"/>
      <c r="C4" s="44"/>
      <c r="D4" s="44"/>
      <c r="E4" s="6"/>
      <c r="F4" s="6" t="s">
        <v>200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45" t="s">
        <v>2</v>
      </c>
      <c r="B5" s="44"/>
      <c r="C5" s="4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43" t="s">
        <v>3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5.25" thickTop="1" thickBot="1" x14ac:dyDescent="0.3">
      <c r="A9" s="48" t="s">
        <v>4</v>
      </c>
      <c r="B9" s="49"/>
      <c r="C9" s="49"/>
      <c r="D9" s="49"/>
      <c r="E9" s="49"/>
      <c r="F9" s="49"/>
      <c r="G9" s="49"/>
      <c r="H9" s="7" t="s">
        <v>5</v>
      </c>
      <c r="I9" s="8" t="s">
        <v>6</v>
      </c>
      <c r="J9" s="48" t="s">
        <v>7</v>
      </c>
      <c r="K9" s="49"/>
      <c r="L9" s="49"/>
      <c r="M9" s="48" t="s">
        <v>8</v>
      </c>
      <c r="N9" s="49"/>
      <c r="O9" s="49"/>
      <c r="P9" s="48" t="s">
        <v>9</v>
      </c>
      <c r="Q9" s="49"/>
      <c r="R9" s="9" t="s">
        <v>10</v>
      </c>
      <c r="S9" s="3" t="s">
        <v>10</v>
      </c>
    </row>
    <row r="10" spans="1:20" ht="16.5" thickTop="1" thickBot="1" x14ac:dyDescent="0.3">
      <c r="A10" s="8" t="s">
        <v>11</v>
      </c>
      <c r="B10" s="48" t="s">
        <v>12</v>
      </c>
      <c r="C10" s="49"/>
      <c r="D10" s="49"/>
      <c r="E10" s="49"/>
      <c r="F10" s="50" t="s">
        <v>13</v>
      </c>
      <c r="G10" s="51"/>
      <c r="H10" s="8" t="s">
        <v>14</v>
      </c>
      <c r="I10" s="8" t="s">
        <v>15</v>
      </c>
      <c r="J10" s="48" t="s">
        <v>16</v>
      </c>
      <c r="K10" s="49"/>
      <c r="L10" s="49"/>
      <c r="M10" s="48" t="s">
        <v>17</v>
      </c>
      <c r="N10" s="49"/>
      <c r="O10" s="49"/>
      <c r="P10" s="48" t="s">
        <v>18</v>
      </c>
      <c r="Q10" s="49"/>
      <c r="R10" s="2" t="s">
        <v>19</v>
      </c>
      <c r="S10" s="3" t="s">
        <v>20</v>
      </c>
    </row>
    <row r="11" spans="1:20" ht="15.75" thickTop="1" x14ac:dyDescent="0.25">
      <c r="A11" s="10"/>
      <c r="B11" s="55" t="s">
        <v>21</v>
      </c>
      <c r="C11" s="44"/>
      <c r="D11" s="44"/>
      <c r="E11" s="44"/>
      <c r="F11" s="56">
        <v>642374.40000000002</v>
      </c>
      <c r="G11" s="56"/>
      <c r="H11" s="16">
        <v>1274800</v>
      </c>
      <c r="I11" s="11"/>
      <c r="J11" s="57">
        <f>SUM(J13+J19+J27)</f>
        <v>640368.6399999999</v>
      </c>
      <c r="K11" s="44"/>
      <c r="L11" s="44"/>
      <c r="M11" s="57">
        <v>640368.6399999999</v>
      </c>
      <c r="N11" s="44"/>
      <c r="O11" s="44"/>
      <c r="P11" s="57">
        <f>SUM(H11-M11)</f>
        <v>634431.3600000001</v>
      </c>
      <c r="Q11" s="44"/>
      <c r="R11" s="12">
        <f>SUM(M11/F11*100)</f>
        <v>99.687758416275599</v>
      </c>
      <c r="S11" s="12">
        <f>SUM(M11/H11*100)</f>
        <v>50.232871038594283</v>
      </c>
    </row>
    <row r="12" spans="1:20" x14ac:dyDescent="0.25">
      <c r="A12" s="13" t="s">
        <v>22</v>
      </c>
      <c r="B12" s="52" t="s">
        <v>23</v>
      </c>
      <c r="C12" s="44"/>
      <c r="D12" s="44"/>
      <c r="E12" s="44"/>
      <c r="F12" s="53">
        <v>642374.40000000002</v>
      </c>
      <c r="G12" s="53"/>
      <c r="H12" s="17">
        <v>1274800</v>
      </c>
      <c r="I12" s="14"/>
      <c r="J12" s="54">
        <v>640368.6399999999</v>
      </c>
      <c r="K12" s="44"/>
      <c r="L12" s="44"/>
      <c r="M12" s="54">
        <v>640368.6399999999</v>
      </c>
      <c r="N12" s="44"/>
      <c r="O12" s="44"/>
      <c r="P12" s="54">
        <f>SUM(H12-M12)</f>
        <v>634431.3600000001</v>
      </c>
      <c r="Q12" s="44"/>
      <c r="R12" s="12">
        <f>SUM(M12/F12*100)</f>
        <v>99.687758416275599</v>
      </c>
      <c r="S12" s="12">
        <f>SUM(M12/H12*100)</f>
        <v>50.232871038594283</v>
      </c>
    </row>
    <row r="13" spans="1:20" x14ac:dyDescent="0.25">
      <c r="A13" s="13" t="s">
        <v>36</v>
      </c>
      <c r="B13" s="52" t="s">
        <v>37</v>
      </c>
      <c r="C13" s="44"/>
      <c r="D13" s="44"/>
      <c r="E13" s="44"/>
      <c r="F13" s="53">
        <v>412366.32</v>
      </c>
      <c r="G13" s="53"/>
      <c r="H13" s="14">
        <v>835100</v>
      </c>
      <c r="I13" s="14"/>
      <c r="J13" s="54">
        <v>447662.8</v>
      </c>
      <c r="K13" s="44"/>
      <c r="L13" s="44"/>
      <c r="M13" s="54">
        <v>447662.8</v>
      </c>
      <c r="N13" s="44"/>
      <c r="O13" s="44"/>
      <c r="P13" s="54">
        <v>387437.2</v>
      </c>
      <c r="Q13" s="44"/>
      <c r="R13" s="12">
        <f>SUM(M13/F13*100)</f>
        <v>108.55949632356008</v>
      </c>
      <c r="S13" s="12">
        <f>SUM(M13/H13*100)</f>
        <v>53.605891509998806</v>
      </c>
    </row>
    <row r="14" spans="1:20" x14ac:dyDescent="0.25">
      <c r="A14" s="13" t="s">
        <v>38</v>
      </c>
      <c r="B14" s="52" t="s">
        <v>39</v>
      </c>
      <c r="C14" s="44"/>
      <c r="D14" s="44"/>
      <c r="E14" s="44"/>
      <c r="F14" s="53">
        <v>412366.32</v>
      </c>
      <c r="G14" s="53"/>
      <c r="H14" s="14">
        <v>835100</v>
      </c>
      <c r="I14" s="14"/>
      <c r="J14" s="54">
        <v>447662.8</v>
      </c>
      <c r="K14" s="44"/>
      <c r="L14" s="44"/>
      <c r="M14" s="54">
        <v>447662.8</v>
      </c>
      <c r="N14" s="44"/>
      <c r="O14" s="44"/>
      <c r="P14" s="54">
        <v>387437.2</v>
      </c>
      <c r="Q14" s="44"/>
      <c r="R14" s="12">
        <f>SUM(M14/F14*100)</f>
        <v>108.55949632356008</v>
      </c>
      <c r="S14" s="12">
        <f>SUM(M14/H14*100)</f>
        <v>53.605891509998806</v>
      </c>
    </row>
    <row r="15" spans="1:20" x14ac:dyDescent="0.25">
      <c r="A15" s="13" t="s">
        <v>40</v>
      </c>
      <c r="B15" s="52" t="s">
        <v>41</v>
      </c>
      <c r="C15" s="44"/>
      <c r="D15" s="44"/>
      <c r="E15" s="44"/>
      <c r="F15" s="53">
        <v>412366.32</v>
      </c>
      <c r="G15" s="53"/>
      <c r="H15" s="14">
        <v>835100</v>
      </c>
      <c r="I15" s="14"/>
      <c r="J15" s="54">
        <v>447662.8</v>
      </c>
      <c r="K15" s="44"/>
      <c r="L15" s="44"/>
      <c r="M15" s="54">
        <v>447662.8</v>
      </c>
      <c r="N15" s="44"/>
      <c r="O15" s="44"/>
      <c r="P15" s="54">
        <v>387437.2</v>
      </c>
      <c r="Q15" s="44"/>
      <c r="R15" s="12">
        <f>SUM(M15/F15*100)</f>
        <v>108.55949632356008</v>
      </c>
      <c r="S15" s="12">
        <f>SUM(M15/H15*100)</f>
        <v>53.605891509998806</v>
      </c>
    </row>
    <row r="16" spans="1:20" x14ac:dyDescent="0.25">
      <c r="A16" s="13" t="s">
        <v>42</v>
      </c>
      <c r="B16" s="52" t="s">
        <v>43</v>
      </c>
      <c r="C16" s="44"/>
      <c r="D16" s="44"/>
      <c r="E16" s="44"/>
      <c r="F16" s="53"/>
      <c r="G16" s="53"/>
      <c r="H16" s="14">
        <v>0</v>
      </c>
      <c r="I16" s="14"/>
      <c r="J16" s="54">
        <v>0</v>
      </c>
      <c r="K16" s="44"/>
      <c r="L16" s="44"/>
      <c r="M16" s="54">
        <v>0</v>
      </c>
      <c r="N16" s="44"/>
      <c r="O16" s="44"/>
      <c r="P16" s="54">
        <v>0</v>
      </c>
      <c r="Q16" s="44"/>
      <c r="R16" s="12"/>
      <c r="S16" s="12"/>
    </row>
    <row r="17" spans="1:19" x14ac:dyDescent="0.25">
      <c r="A17" s="13" t="s">
        <v>44</v>
      </c>
      <c r="B17" s="52" t="s">
        <v>45</v>
      </c>
      <c r="C17" s="44"/>
      <c r="D17" s="44"/>
      <c r="E17" s="44"/>
      <c r="F17" s="53"/>
      <c r="G17" s="53"/>
      <c r="H17" s="14">
        <v>0</v>
      </c>
      <c r="I17" s="14"/>
      <c r="J17" s="54">
        <v>0</v>
      </c>
      <c r="K17" s="44"/>
      <c r="L17" s="44"/>
      <c r="M17" s="54">
        <v>0</v>
      </c>
      <c r="N17" s="44"/>
      <c r="O17" s="44"/>
      <c r="P17" s="54">
        <v>0</v>
      </c>
      <c r="Q17" s="44"/>
      <c r="R17" s="12"/>
      <c r="S17" s="12"/>
    </row>
    <row r="18" spans="1:19" x14ac:dyDescent="0.25">
      <c r="A18" s="13" t="s">
        <v>46</v>
      </c>
      <c r="B18" s="52" t="s">
        <v>47</v>
      </c>
      <c r="C18" s="44"/>
      <c r="D18" s="44"/>
      <c r="E18" s="44"/>
      <c r="F18" s="53"/>
      <c r="G18" s="53"/>
      <c r="H18" s="14">
        <v>0</v>
      </c>
      <c r="I18" s="14"/>
      <c r="J18" s="54">
        <v>0</v>
      </c>
      <c r="K18" s="44"/>
      <c r="L18" s="44"/>
      <c r="M18" s="54">
        <v>0</v>
      </c>
      <c r="N18" s="44"/>
      <c r="O18" s="44"/>
      <c r="P18" s="54">
        <v>0</v>
      </c>
      <c r="Q18" s="44"/>
      <c r="R18" s="12"/>
      <c r="S18" s="12"/>
    </row>
    <row r="19" spans="1:19" x14ac:dyDescent="0.25">
      <c r="A19" s="13" t="s">
        <v>48</v>
      </c>
      <c r="B19" s="52" t="s">
        <v>49</v>
      </c>
      <c r="C19" s="44"/>
      <c r="D19" s="44"/>
      <c r="E19" s="44"/>
      <c r="F19" s="53">
        <v>85855.16</v>
      </c>
      <c r="G19" s="53"/>
      <c r="H19" s="14">
        <v>149000</v>
      </c>
      <c r="I19" s="14"/>
      <c r="J19" s="54">
        <v>79620.52</v>
      </c>
      <c r="K19" s="44"/>
      <c r="L19" s="44"/>
      <c r="M19" s="54">
        <v>79620.52</v>
      </c>
      <c r="N19" s="44"/>
      <c r="O19" s="44"/>
      <c r="P19" s="54">
        <v>69379.48</v>
      </c>
      <c r="Q19" s="44"/>
      <c r="R19" s="12">
        <f>SUM(M19/F19*100)</f>
        <v>92.738188362819429</v>
      </c>
      <c r="S19" s="12">
        <f>SUM(M19/H19*100)</f>
        <v>53.436590604026847</v>
      </c>
    </row>
    <row r="20" spans="1:19" x14ac:dyDescent="0.25">
      <c r="A20" s="13" t="s">
        <v>50</v>
      </c>
      <c r="B20" s="52" t="s">
        <v>51</v>
      </c>
      <c r="C20" s="44"/>
      <c r="D20" s="44"/>
      <c r="E20" s="44"/>
      <c r="F20" s="53">
        <v>85855.16</v>
      </c>
      <c r="G20" s="53"/>
      <c r="H20" s="14">
        <v>149000</v>
      </c>
      <c r="I20" s="14"/>
      <c r="J20" s="54">
        <v>79620.52</v>
      </c>
      <c r="K20" s="44"/>
      <c r="L20" s="44"/>
      <c r="M20" s="54">
        <v>79620.52</v>
      </c>
      <c r="N20" s="44"/>
      <c r="O20" s="44"/>
      <c r="P20" s="54">
        <v>69379.48</v>
      </c>
      <c r="Q20" s="44"/>
      <c r="R20" s="12">
        <f>SUM(M20/F20*100)</f>
        <v>92.738188362819429</v>
      </c>
      <c r="S20" s="12">
        <f>SUM(M20/H20*100)</f>
        <v>53.436590604026847</v>
      </c>
    </row>
    <row r="21" spans="1:19" x14ac:dyDescent="0.25">
      <c r="A21" s="13" t="s">
        <v>52</v>
      </c>
      <c r="B21" s="52" t="s">
        <v>53</v>
      </c>
      <c r="C21" s="44"/>
      <c r="D21" s="44"/>
      <c r="E21" s="44"/>
      <c r="F21" s="53">
        <v>85855.16</v>
      </c>
      <c r="G21" s="53"/>
      <c r="H21" s="14">
        <v>149000</v>
      </c>
      <c r="I21" s="14"/>
      <c r="J21" s="54">
        <v>79620.52</v>
      </c>
      <c r="K21" s="44"/>
      <c r="L21" s="44"/>
      <c r="M21" s="54">
        <v>79620.52</v>
      </c>
      <c r="N21" s="44"/>
      <c r="O21" s="44"/>
      <c r="P21" s="54">
        <v>69379.48</v>
      </c>
      <c r="Q21" s="44"/>
      <c r="R21" s="12">
        <f>SUM(M21/F21*100)</f>
        <v>92.738188362819429</v>
      </c>
      <c r="S21" s="12">
        <f>SUM(M21/H21*100)</f>
        <v>53.436590604026847</v>
      </c>
    </row>
    <row r="22" spans="1:19" x14ac:dyDescent="0.25">
      <c r="A22" s="13" t="s">
        <v>54</v>
      </c>
      <c r="B22" s="52" t="s">
        <v>55</v>
      </c>
      <c r="C22" s="44"/>
      <c r="D22" s="44"/>
      <c r="E22" s="44"/>
      <c r="F22" s="53"/>
      <c r="G22" s="53"/>
      <c r="H22" s="14">
        <v>0</v>
      </c>
      <c r="I22" s="14"/>
      <c r="J22" s="54">
        <v>0</v>
      </c>
      <c r="K22" s="44"/>
      <c r="L22" s="44"/>
      <c r="M22" s="54">
        <v>0</v>
      </c>
      <c r="N22" s="44"/>
      <c r="O22" s="44"/>
      <c r="P22" s="54">
        <v>0</v>
      </c>
      <c r="Q22" s="44"/>
      <c r="R22" s="12"/>
      <c r="S22" s="12"/>
    </row>
    <row r="23" spans="1:19" x14ac:dyDescent="0.25">
      <c r="A23" s="13" t="s">
        <v>56</v>
      </c>
      <c r="B23" s="52" t="s">
        <v>57</v>
      </c>
      <c r="C23" s="44"/>
      <c r="D23" s="44"/>
      <c r="E23" s="44"/>
      <c r="F23" s="53"/>
      <c r="G23" s="53"/>
      <c r="H23" s="14">
        <v>0</v>
      </c>
      <c r="I23" s="14"/>
      <c r="J23" s="54">
        <v>0</v>
      </c>
      <c r="K23" s="44"/>
      <c r="L23" s="44"/>
      <c r="M23" s="54">
        <v>0</v>
      </c>
      <c r="N23" s="44"/>
      <c r="O23" s="44"/>
      <c r="P23" s="54">
        <v>0</v>
      </c>
      <c r="Q23" s="44"/>
      <c r="R23" s="12"/>
      <c r="S23" s="12"/>
    </row>
    <row r="24" spans="1:19" x14ac:dyDescent="0.25">
      <c r="A24" s="13" t="s">
        <v>58</v>
      </c>
      <c r="B24" s="52" t="s">
        <v>59</v>
      </c>
      <c r="C24" s="44"/>
      <c r="D24" s="44"/>
      <c r="E24" s="44"/>
      <c r="F24" s="53"/>
      <c r="G24" s="53"/>
      <c r="H24" s="14">
        <v>0</v>
      </c>
      <c r="I24" s="14"/>
      <c r="J24" s="54">
        <v>0</v>
      </c>
      <c r="K24" s="44"/>
      <c r="L24" s="44"/>
      <c r="M24" s="54">
        <v>0</v>
      </c>
      <c r="N24" s="44"/>
      <c r="O24" s="44"/>
      <c r="P24" s="54">
        <v>0</v>
      </c>
      <c r="Q24" s="44"/>
      <c r="R24" s="12"/>
      <c r="S24" s="12"/>
    </row>
    <row r="25" spans="1:19" x14ac:dyDescent="0.25">
      <c r="A25" s="13" t="s">
        <v>60</v>
      </c>
      <c r="B25" s="52" t="s">
        <v>61</v>
      </c>
      <c r="C25" s="44"/>
      <c r="D25" s="44"/>
      <c r="E25" s="44"/>
      <c r="F25" s="53"/>
      <c r="G25" s="53"/>
      <c r="H25" s="14">
        <v>0</v>
      </c>
      <c r="I25" s="14"/>
      <c r="J25" s="54">
        <v>0</v>
      </c>
      <c r="K25" s="44"/>
      <c r="L25" s="44"/>
      <c r="M25" s="54">
        <v>0</v>
      </c>
      <c r="N25" s="44"/>
      <c r="O25" s="44"/>
      <c r="P25" s="54">
        <v>0</v>
      </c>
      <c r="Q25" s="44"/>
      <c r="R25" s="12"/>
      <c r="S25" s="12"/>
    </row>
    <row r="26" spans="1:19" x14ac:dyDescent="0.25">
      <c r="A26" s="13" t="s">
        <v>62</v>
      </c>
      <c r="B26" s="52" t="s">
        <v>63</v>
      </c>
      <c r="C26" s="44"/>
      <c r="D26" s="44"/>
      <c r="E26" s="44"/>
      <c r="F26" s="53"/>
      <c r="G26" s="53"/>
      <c r="H26" s="14">
        <v>0</v>
      </c>
      <c r="I26" s="14"/>
      <c r="J26" s="54">
        <v>0</v>
      </c>
      <c r="K26" s="44"/>
      <c r="L26" s="44"/>
      <c r="M26" s="54">
        <v>0</v>
      </c>
      <c r="N26" s="44"/>
      <c r="O26" s="44"/>
      <c r="P26" s="54">
        <v>0</v>
      </c>
      <c r="Q26" s="44"/>
      <c r="R26" s="12"/>
      <c r="S26" s="12"/>
    </row>
    <row r="27" spans="1:19" x14ac:dyDescent="0.25">
      <c r="A27" s="15">
        <v>67</v>
      </c>
      <c r="B27" s="52" t="s">
        <v>64</v>
      </c>
      <c r="C27" s="44"/>
      <c r="D27" s="44"/>
      <c r="E27" s="44"/>
      <c r="F27" s="53">
        <v>144152.92000000001</v>
      </c>
      <c r="G27" s="53"/>
      <c r="H27" s="14">
        <v>290700</v>
      </c>
      <c r="I27" s="14"/>
      <c r="J27" s="54">
        <v>113085.32</v>
      </c>
      <c r="K27" s="44"/>
      <c r="L27" s="44"/>
      <c r="M27" s="54">
        <v>113085.32</v>
      </c>
      <c r="N27" s="44"/>
      <c r="O27" s="44"/>
      <c r="P27" s="54">
        <f>SUM(H27-M27)</f>
        <v>177614.68</v>
      </c>
      <c r="Q27" s="44"/>
      <c r="R27" s="12">
        <f>SUM(M27/F27*100)</f>
        <v>78.44816462961694</v>
      </c>
      <c r="S27" s="12">
        <f>SUM(M27/H27*100)</f>
        <v>38.901038871689032</v>
      </c>
    </row>
    <row r="28" spans="1:19" x14ac:dyDescent="0.25">
      <c r="A28" s="15">
        <v>671</v>
      </c>
      <c r="B28" s="52" t="s">
        <v>65</v>
      </c>
      <c r="C28" s="44"/>
      <c r="D28" s="44"/>
      <c r="E28" s="44"/>
      <c r="F28" s="53">
        <v>144152.92000000001</v>
      </c>
      <c r="G28" s="53"/>
      <c r="H28" s="14">
        <v>290700</v>
      </c>
      <c r="I28" s="14"/>
      <c r="J28" s="54">
        <v>113085.32</v>
      </c>
      <c r="K28" s="44"/>
      <c r="L28" s="44"/>
      <c r="M28" s="54">
        <v>113085.32</v>
      </c>
      <c r="N28" s="44"/>
      <c r="O28" s="44"/>
      <c r="P28" s="54">
        <f t="shared" ref="P28:P30" si="0">SUM(H28-M28)</f>
        <v>177614.68</v>
      </c>
      <c r="Q28" s="44"/>
      <c r="R28" s="12">
        <f>SUM(M28/F28*100)</f>
        <v>78.44816462961694</v>
      </c>
      <c r="S28" s="12">
        <f>SUM(M28/H28*100)</f>
        <v>38.901038871689032</v>
      </c>
    </row>
    <row r="29" spans="1:19" x14ac:dyDescent="0.25">
      <c r="A29" s="15">
        <v>6711</v>
      </c>
      <c r="B29" s="52" t="s">
        <v>66</v>
      </c>
      <c r="C29" s="44"/>
      <c r="D29" s="44"/>
      <c r="E29" s="44"/>
      <c r="F29" s="53">
        <v>140846.67000000001</v>
      </c>
      <c r="G29" s="53"/>
      <c r="H29" s="14">
        <v>277400</v>
      </c>
      <c r="I29" s="14"/>
      <c r="J29" s="54">
        <v>109782.32</v>
      </c>
      <c r="K29" s="44"/>
      <c r="L29" s="44"/>
      <c r="M29" s="54">
        <v>109782.32</v>
      </c>
      <c r="N29" s="44"/>
      <c r="O29" s="44"/>
      <c r="P29" s="54">
        <f t="shared" si="0"/>
        <v>167617.68</v>
      </c>
      <c r="Q29" s="44"/>
      <c r="R29" s="12">
        <f>SUM(M29/F29*100)</f>
        <v>77.944561983609546</v>
      </c>
      <c r="S29" s="12">
        <f>SUM(M29/H29*100)</f>
        <v>39.575457822638796</v>
      </c>
    </row>
    <row r="30" spans="1:19" x14ac:dyDescent="0.25">
      <c r="A30" s="15">
        <v>6712</v>
      </c>
      <c r="B30" s="52" t="s">
        <v>67</v>
      </c>
      <c r="C30" s="44"/>
      <c r="D30" s="44"/>
      <c r="E30" s="44"/>
      <c r="F30" s="53">
        <v>3306.25</v>
      </c>
      <c r="G30" s="53"/>
      <c r="H30" s="14">
        <v>13300</v>
      </c>
      <c r="I30" s="14"/>
      <c r="J30" s="54">
        <v>3303</v>
      </c>
      <c r="K30" s="44"/>
      <c r="L30" s="44"/>
      <c r="M30" s="54">
        <v>3303</v>
      </c>
      <c r="N30" s="44"/>
      <c r="O30" s="44"/>
      <c r="P30" s="54">
        <f t="shared" si="0"/>
        <v>9997</v>
      </c>
      <c r="Q30" s="44"/>
      <c r="R30" s="12">
        <f>SUM(M30/F30*100)</f>
        <v>99.901701323251416</v>
      </c>
      <c r="S30" s="12">
        <f>SUM(M30/H30*100)</f>
        <v>24.834586466165415</v>
      </c>
    </row>
    <row r="33" spans="1:20" x14ac:dyDescent="0.25">
      <c r="A33" s="45" t="s">
        <v>0</v>
      </c>
      <c r="B33" s="44"/>
      <c r="C33" s="44"/>
      <c r="D33" s="44"/>
      <c r="E33" s="44"/>
      <c r="F33" s="4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44"/>
      <c r="B34" s="44"/>
      <c r="C34" s="44"/>
      <c r="D34" s="44"/>
      <c r="E34" s="44"/>
      <c r="F34" s="44"/>
      <c r="G34" s="6"/>
      <c r="H34" s="6"/>
      <c r="I34" s="6"/>
      <c r="J34" s="6"/>
      <c r="K34" s="46" t="s">
        <v>26</v>
      </c>
      <c r="L34" s="44"/>
      <c r="M34" s="44"/>
      <c r="N34" s="6"/>
      <c r="O34" s="47"/>
      <c r="P34" s="44"/>
      <c r="Q34" s="6"/>
      <c r="R34" s="6"/>
      <c r="S34" s="6"/>
      <c r="T34" s="6"/>
    </row>
    <row r="35" spans="1:20" x14ac:dyDescent="0.25">
      <c r="A35" s="45" t="s">
        <v>1</v>
      </c>
      <c r="B35" s="44"/>
      <c r="C35" s="44"/>
      <c r="D35" s="44"/>
      <c r="E35" s="6"/>
      <c r="F35" s="6"/>
      <c r="G35" s="6"/>
      <c r="H35" s="6"/>
      <c r="I35" s="6"/>
      <c r="J35" s="6"/>
      <c r="K35" s="44"/>
      <c r="L35" s="44"/>
      <c r="M35" s="44"/>
      <c r="N35" s="6"/>
      <c r="O35" s="44"/>
      <c r="P35" s="44"/>
      <c r="Q35" s="6"/>
      <c r="R35" s="6"/>
      <c r="S35" s="6"/>
      <c r="T35" s="6"/>
    </row>
    <row r="36" spans="1:20" x14ac:dyDescent="0.25">
      <c r="A36" s="44"/>
      <c r="B36" s="44"/>
      <c r="C36" s="44"/>
      <c r="D36" s="4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45" t="s">
        <v>2</v>
      </c>
      <c r="B37" s="44"/>
      <c r="C37" s="44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43" t="s">
        <v>3</v>
      </c>
      <c r="D39" s="44"/>
      <c r="E39" s="44"/>
      <c r="F39" s="44"/>
      <c r="G39" s="44"/>
      <c r="H39" s="44"/>
      <c r="I39" s="44"/>
      <c r="J39" s="44"/>
      <c r="K39" s="44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thickBo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5.25" thickTop="1" thickBot="1" x14ac:dyDescent="0.3">
      <c r="A41" s="48" t="s">
        <v>4</v>
      </c>
      <c r="B41" s="49"/>
      <c r="C41" s="49"/>
      <c r="D41" s="49"/>
      <c r="E41" s="49"/>
      <c r="F41" s="49"/>
      <c r="G41" s="49"/>
      <c r="H41" s="7" t="s">
        <v>5</v>
      </c>
      <c r="I41" s="8" t="s">
        <v>6</v>
      </c>
      <c r="J41" s="48" t="s">
        <v>7</v>
      </c>
      <c r="K41" s="49"/>
      <c r="L41" s="49"/>
      <c r="M41" s="48" t="s">
        <v>8</v>
      </c>
      <c r="N41" s="49"/>
      <c r="O41" s="49"/>
      <c r="P41" s="48" t="s">
        <v>9</v>
      </c>
      <c r="Q41" s="49"/>
      <c r="R41" s="9" t="s">
        <v>10</v>
      </c>
      <c r="S41" s="3" t="s">
        <v>10</v>
      </c>
    </row>
    <row r="42" spans="1:20" ht="16.5" thickTop="1" thickBot="1" x14ac:dyDescent="0.3">
      <c r="A42" s="8" t="s">
        <v>11</v>
      </c>
      <c r="B42" s="48" t="s">
        <v>12</v>
      </c>
      <c r="C42" s="49"/>
      <c r="D42" s="49"/>
      <c r="E42" s="49"/>
      <c r="F42" s="50" t="s">
        <v>13</v>
      </c>
      <c r="G42" s="51"/>
      <c r="H42" s="8" t="s">
        <v>14</v>
      </c>
      <c r="I42" s="8" t="s">
        <v>15</v>
      </c>
      <c r="J42" s="48" t="s">
        <v>16</v>
      </c>
      <c r="K42" s="49"/>
      <c r="L42" s="49"/>
      <c r="M42" s="48" t="s">
        <v>17</v>
      </c>
      <c r="N42" s="49"/>
      <c r="O42" s="49"/>
      <c r="P42" s="48" t="s">
        <v>18</v>
      </c>
      <c r="Q42" s="49"/>
      <c r="R42" s="2" t="s">
        <v>19</v>
      </c>
      <c r="S42" s="3" t="s">
        <v>20</v>
      </c>
    </row>
    <row r="43" spans="1:20" ht="15.75" thickTop="1" x14ac:dyDescent="0.25">
      <c r="A43" s="10"/>
      <c r="B43" s="55" t="s">
        <v>29</v>
      </c>
      <c r="C43" s="44"/>
      <c r="D43" s="44"/>
      <c r="E43" s="44"/>
      <c r="F43" s="56">
        <v>685879.54</v>
      </c>
      <c r="G43" s="56"/>
      <c r="H43" s="16">
        <v>1315300</v>
      </c>
      <c r="I43" s="11">
        <v>0</v>
      </c>
      <c r="J43" s="59">
        <v>616214.64</v>
      </c>
      <c r="K43" s="59"/>
      <c r="L43" s="59"/>
      <c r="M43" s="59">
        <v>616214.64</v>
      </c>
      <c r="N43" s="59"/>
      <c r="O43" s="59"/>
      <c r="P43" s="59">
        <f>SUM(H43-M43)</f>
        <v>699085.36</v>
      </c>
      <c r="Q43" s="59"/>
      <c r="R43" s="12">
        <f>SUM(M43/F43*100)</f>
        <v>89.842983215390845</v>
      </c>
      <c r="S43" s="12">
        <f>SUM(M43/H43*100)</f>
        <v>46.849740743556609</v>
      </c>
    </row>
    <row r="44" spans="1:20" x14ac:dyDescent="0.25">
      <c r="A44" s="13" t="s">
        <v>30</v>
      </c>
      <c r="B44" s="52" t="s">
        <v>31</v>
      </c>
      <c r="C44" s="44"/>
      <c r="D44" s="44"/>
      <c r="E44" s="44"/>
      <c r="F44" s="53">
        <v>666586.51</v>
      </c>
      <c r="G44" s="53"/>
      <c r="H44" s="17">
        <v>1286000</v>
      </c>
      <c r="I44" s="14">
        <v>0</v>
      </c>
      <c r="J44" s="54">
        <v>599803.81000000006</v>
      </c>
      <c r="K44" s="54"/>
      <c r="L44" s="54"/>
      <c r="M44" s="54">
        <v>599803.81000000006</v>
      </c>
      <c r="N44" s="54"/>
      <c r="O44" s="54"/>
      <c r="P44" s="54">
        <f>SUM(H44-M44)</f>
        <v>686196.19</v>
      </c>
      <c r="Q44" s="54"/>
      <c r="R44" s="12">
        <f>SUM(M44/F44*100)</f>
        <v>89.981390412476244</v>
      </c>
      <c r="S44" s="12">
        <f>SUM(M44/H44*100)</f>
        <v>46.641042768273721</v>
      </c>
    </row>
    <row r="45" spans="1:20" x14ac:dyDescent="0.25">
      <c r="A45" s="13" t="s">
        <v>68</v>
      </c>
      <c r="B45" s="52" t="s">
        <v>69</v>
      </c>
      <c r="C45" s="44"/>
      <c r="D45" s="44"/>
      <c r="E45" s="44"/>
      <c r="F45" s="53">
        <v>449592.82</v>
      </c>
      <c r="G45" s="53"/>
      <c r="H45" s="14">
        <v>798200</v>
      </c>
      <c r="I45" s="14">
        <v>0</v>
      </c>
      <c r="J45" s="54">
        <v>430829.3</v>
      </c>
      <c r="K45" s="54"/>
      <c r="L45" s="54"/>
      <c r="M45" s="54">
        <v>430829.3</v>
      </c>
      <c r="N45" s="54"/>
      <c r="O45" s="54"/>
      <c r="P45" s="54">
        <v>367370.7</v>
      </c>
      <c r="Q45" s="54"/>
      <c r="R45" s="12">
        <f>SUM(M45/F45*100)</f>
        <v>95.826552568166008</v>
      </c>
      <c r="S45" s="12">
        <f>SUM(M45/H45*100)</f>
        <v>53.9751064896016</v>
      </c>
    </row>
    <row r="46" spans="1:20" x14ac:dyDescent="0.25">
      <c r="A46" s="13" t="s">
        <v>70</v>
      </c>
      <c r="B46" s="52" t="s">
        <v>71</v>
      </c>
      <c r="C46" s="44"/>
      <c r="D46" s="44"/>
      <c r="E46" s="44"/>
      <c r="F46" s="53">
        <v>375211.04</v>
      </c>
      <c r="G46" s="53"/>
      <c r="H46" s="14">
        <v>663900</v>
      </c>
      <c r="I46" s="14">
        <v>0</v>
      </c>
      <c r="J46" s="54">
        <v>357463.89</v>
      </c>
      <c r="K46" s="44"/>
      <c r="L46" s="44"/>
      <c r="M46" s="54">
        <v>357463.89</v>
      </c>
      <c r="N46" s="44"/>
      <c r="O46" s="44"/>
      <c r="P46" s="54">
        <v>306436.11</v>
      </c>
      <c r="Q46" s="44"/>
      <c r="R46" s="12">
        <f>SUM(M46/F46*100)</f>
        <v>95.270088534708378</v>
      </c>
      <c r="S46" s="12">
        <f>SUM(M46/H46*100)</f>
        <v>53.843032083145062</v>
      </c>
    </row>
    <row r="47" spans="1:20" x14ac:dyDescent="0.25">
      <c r="A47" s="13" t="s">
        <v>72</v>
      </c>
      <c r="B47" s="52" t="s">
        <v>73</v>
      </c>
      <c r="C47" s="44"/>
      <c r="D47" s="44"/>
      <c r="E47" s="44"/>
      <c r="F47" s="53">
        <v>375211.04</v>
      </c>
      <c r="G47" s="53"/>
      <c r="H47" s="14">
        <v>663900</v>
      </c>
      <c r="I47" s="14">
        <v>0</v>
      </c>
      <c r="J47" s="54">
        <v>357463.89</v>
      </c>
      <c r="K47" s="44"/>
      <c r="L47" s="44"/>
      <c r="M47" s="54">
        <v>357463.89</v>
      </c>
      <c r="N47" s="44"/>
      <c r="O47" s="44"/>
      <c r="P47" s="54">
        <v>306436.11</v>
      </c>
      <c r="Q47" s="44"/>
      <c r="R47" s="12">
        <f>SUM(M47/F47*100)</f>
        <v>95.270088534708378</v>
      </c>
      <c r="S47" s="12">
        <f>SUM(M47/H47*100)</f>
        <v>53.843032083145062</v>
      </c>
    </row>
    <row r="48" spans="1:20" x14ac:dyDescent="0.25">
      <c r="A48" s="13" t="s">
        <v>74</v>
      </c>
      <c r="B48" s="52" t="s">
        <v>75</v>
      </c>
      <c r="C48" s="44"/>
      <c r="D48" s="44"/>
      <c r="E48" s="44"/>
      <c r="F48" s="53"/>
      <c r="G48" s="53"/>
      <c r="H48" s="14">
        <v>0</v>
      </c>
      <c r="I48" s="14">
        <v>0</v>
      </c>
      <c r="J48" s="54">
        <v>0</v>
      </c>
      <c r="K48" s="44"/>
      <c r="L48" s="44"/>
      <c r="M48" s="54">
        <v>0</v>
      </c>
      <c r="N48" s="44"/>
      <c r="O48" s="44"/>
      <c r="P48" s="54">
        <v>0</v>
      </c>
      <c r="Q48" s="44"/>
      <c r="R48" s="12"/>
      <c r="S48" s="12"/>
    </row>
    <row r="49" spans="1:19" x14ac:dyDescent="0.25">
      <c r="A49" s="13" t="s">
        <v>76</v>
      </c>
      <c r="B49" s="52" t="s">
        <v>77</v>
      </c>
      <c r="C49" s="44"/>
      <c r="D49" s="44"/>
      <c r="E49" s="44"/>
      <c r="F49" s="53">
        <v>12472.01</v>
      </c>
      <c r="G49" s="53"/>
      <c r="H49" s="14">
        <v>26200</v>
      </c>
      <c r="I49" s="14">
        <v>0</v>
      </c>
      <c r="J49" s="54">
        <v>14383.82</v>
      </c>
      <c r="K49" s="44"/>
      <c r="L49" s="44"/>
      <c r="M49" s="54">
        <v>14383.82</v>
      </c>
      <c r="N49" s="44"/>
      <c r="O49" s="44"/>
      <c r="P49" s="54">
        <v>11816.18</v>
      </c>
      <c r="Q49" s="44"/>
      <c r="R49" s="12">
        <f>SUM(M49/F49*100)</f>
        <v>115.32880425849561</v>
      </c>
      <c r="S49" s="12">
        <f>SUM(M49/H49*100)</f>
        <v>54.900076335877856</v>
      </c>
    </row>
    <row r="50" spans="1:19" x14ac:dyDescent="0.25">
      <c r="A50" s="13" t="s">
        <v>78</v>
      </c>
      <c r="B50" s="52" t="s">
        <v>77</v>
      </c>
      <c r="C50" s="44"/>
      <c r="D50" s="44"/>
      <c r="E50" s="44"/>
      <c r="F50" s="53">
        <v>12472.01</v>
      </c>
      <c r="G50" s="53"/>
      <c r="H50" s="14">
        <v>26200</v>
      </c>
      <c r="I50" s="14">
        <v>0</v>
      </c>
      <c r="J50" s="54">
        <v>14383.82</v>
      </c>
      <c r="K50" s="44"/>
      <c r="L50" s="44"/>
      <c r="M50" s="54">
        <v>14383.82</v>
      </c>
      <c r="N50" s="44"/>
      <c r="O50" s="44"/>
      <c r="P50" s="54">
        <v>11816.18</v>
      </c>
      <c r="Q50" s="44"/>
      <c r="R50" s="12">
        <f>SUM(M50/F50*100)</f>
        <v>115.32880425849561</v>
      </c>
      <c r="S50" s="12">
        <f>SUM(M50/H50*100)</f>
        <v>54.900076335877856</v>
      </c>
    </row>
    <row r="51" spans="1:19" x14ac:dyDescent="0.25">
      <c r="A51" s="13" t="s">
        <v>79</v>
      </c>
      <c r="B51" s="52" t="s">
        <v>80</v>
      </c>
      <c r="C51" s="44"/>
      <c r="D51" s="44"/>
      <c r="E51" s="44"/>
      <c r="F51" s="53">
        <v>61909.83</v>
      </c>
      <c r="G51" s="53"/>
      <c r="H51" s="14">
        <v>108100</v>
      </c>
      <c r="I51" s="14">
        <v>0</v>
      </c>
      <c r="J51" s="54">
        <v>58981.59</v>
      </c>
      <c r="K51" s="44"/>
      <c r="L51" s="44"/>
      <c r="M51" s="54">
        <v>58981.59</v>
      </c>
      <c r="N51" s="44"/>
      <c r="O51" s="44"/>
      <c r="P51" s="54">
        <v>49118.41</v>
      </c>
      <c r="Q51" s="44"/>
      <c r="R51" s="12">
        <f>SUM(M51/F51*100)</f>
        <v>95.270153382750351</v>
      </c>
      <c r="S51" s="12">
        <f>SUM(M51/H51*100)</f>
        <v>54.562062904717848</v>
      </c>
    </row>
    <row r="52" spans="1:19" x14ac:dyDescent="0.25">
      <c r="A52" s="13" t="s">
        <v>81</v>
      </c>
      <c r="B52" s="52" t="s">
        <v>82</v>
      </c>
      <c r="C52" s="44"/>
      <c r="D52" s="44"/>
      <c r="E52" s="44"/>
      <c r="F52" s="53">
        <v>61909.83</v>
      </c>
      <c r="G52" s="53"/>
      <c r="H52" s="14">
        <v>108100</v>
      </c>
      <c r="I52" s="14">
        <v>0</v>
      </c>
      <c r="J52" s="54">
        <v>58981.59</v>
      </c>
      <c r="K52" s="44"/>
      <c r="L52" s="44"/>
      <c r="M52" s="54">
        <v>58981.59</v>
      </c>
      <c r="N52" s="44"/>
      <c r="O52" s="44"/>
      <c r="P52" s="54">
        <v>49118.41</v>
      </c>
      <c r="Q52" s="44"/>
      <c r="R52" s="12">
        <f>SUM(M52/F52*100)</f>
        <v>95.270153382750351</v>
      </c>
      <c r="S52" s="12">
        <f>SUM(M52/H52*100)</f>
        <v>54.562062904717848</v>
      </c>
    </row>
    <row r="53" spans="1:19" x14ac:dyDescent="0.25">
      <c r="A53" s="13" t="s">
        <v>83</v>
      </c>
      <c r="B53" s="52" t="s">
        <v>84</v>
      </c>
      <c r="C53" s="44"/>
      <c r="D53" s="44"/>
      <c r="E53" s="44"/>
      <c r="F53" s="53">
        <v>216338.96</v>
      </c>
      <c r="G53" s="53"/>
      <c r="H53" s="14">
        <v>485400</v>
      </c>
      <c r="I53" s="14"/>
      <c r="J53" s="54">
        <v>168341</v>
      </c>
      <c r="K53" s="44"/>
      <c r="L53" s="44"/>
      <c r="M53" s="54">
        <v>168341</v>
      </c>
      <c r="N53" s="44"/>
      <c r="O53" s="44"/>
      <c r="P53" s="54">
        <v>265159</v>
      </c>
      <c r="Q53" s="44"/>
      <c r="R53" s="12">
        <f>SUM(M53/F53*100)</f>
        <v>77.813538532310602</v>
      </c>
      <c r="S53" s="12">
        <f>SUM(M53/H53*100)</f>
        <v>34.680881747012769</v>
      </c>
    </row>
    <row r="54" spans="1:19" x14ac:dyDescent="0.25">
      <c r="A54" s="13" t="s">
        <v>85</v>
      </c>
      <c r="B54" s="52" t="s">
        <v>86</v>
      </c>
      <c r="C54" s="44"/>
      <c r="D54" s="44"/>
      <c r="E54" s="44"/>
      <c r="F54" s="53">
        <v>17022.95</v>
      </c>
      <c r="G54" s="53"/>
      <c r="H54" s="14">
        <v>35900</v>
      </c>
      <c r="I54" s="14"/>
      <c r="J54" s="54">
        <v>23632.25</v>
      </c>
      <c r="K54" s="44"/>
      <c r="L54" s="44"/>
      <c r="M54" s="54">
        <v>23632.25</v>
      </c>
      <c r="N54" s="44"/>
      <c r="O54" s="44"/>
      <c r="P54" s="54">
        <v>7567.75</v>
      </c>
      <c r="Q54" s="44"/>
      <c r="R54" s="12">
        <f>SUM(M54/F54*100)</f>
        <v>138.82582043652835</v>
      </c>
      <c r="S54" s="12">
        <f>SUM(M54/H54*100)</f>
        <v>65.827994428969362</v>
      </c>
    </row>
    <row r="55" spans="1:19" x14ac:dyDescent="0.25">
      <c r="A55" s="13" t="s">
        <v>87</v>
      </c>
      <c r="B55" s="52" t="s">
        <v>88</v>
      </c>
      <c r="C55" s="44"/>
      <c r="D55" s="44"/>
      <c r="E55" s="44"/>
      <c r="F55" s="53">
        <v>7431.15</v>
      </c>
      <c r="G55" s="53"/>
      <c r="H55" s="14">
        <v>14400</v>
      </c>
      <c r="I55" s="14"/>
      <c r="J55" s="54">
        <v>8770.66</v>
      </c>
      <c r="K55" s="44"/>
      <c r="L55" s="44"/>
      <c r="M55" s="54">
        <v>8770.66</v>
      </c>
      <c r="N55" s="44"/>
      <c r="O55" s="44"/>
      <c r="P55" s="54">
        <v>1229.3399999999999</v>
      </c>
      <c r="Q55" s="44"/>
      <c r="R55" s="12">
        <f>SUM(M55/F55*100)</f>
        <v>118.02560841861623</v>
      </c>
      <c r="S55" s="12">
        <f>SUM(M55/H55*100)</f>
        <v>60.907361111111115</v>
      </c>
    </row>
    <row r="56" spans="1:19" x14ac:dyDescent="0.25">
      <c r="A56" s="13" t="s">
        <v>89</v>
      </c>
      <c r="B56" s="52" t="s">
        <v>90</v>
      </c>
      <c r="C56" s="44"/>
      <c r="D56" s="44"/>
      <c r="E56" s="44"/>
      <c r="F56" s="53">
        <v>8741.7999999999993</v>
      </c>
      <c r="G56" s="53"/>
      <c r="H56" s="14">
        <v>18600</v>
      </c>
      <c r="I56" s="14">
        <v>0</v>
      </c>
      <c r="J56" s="54">
        <v>13509.09</v>
      </c>
      <c r="K56" s="44"/>
      <c r="L56" s="44"/>
      <c r="M56" s="54">
        <v>13509.09</v>
      </c>
      <c r="N56" s="44"/>
      <c r="O56" s="44"/>
      <c r="P56" s="54">
        <v>4790.91</v>
      </c>
      <c r="Q56" s="44"/>
      <c r="R56" s="12">
        <f>SUM(M56/F56*100)</f>
        <v>154.53442082866232</v>
      </c>
      <c r="S56" s="12">
        <f>SUM(M56/H56*100)</f>
        <v>72.629516129032254</v>
      </c>
    </row>
    <row r="57" spans="1:19" x14ac:dyDescent="0.25">
      <c r="A57" s="13" t="s">
        <v>91</v>
      </c>
      <c r="B57" s="52" t="s">
        <v>92</v>
      </c>
      <c r="C57" s="44"/>
      <c r="D57" s="44"/>
      <c r="E57" s="44"/>
      <c r="F57" s="53">
        <v>850</v>
      </c>
      <c r="G57" s="53"/>
      <c r="H57" s="14">
        <v>2600</v>
      </c>
      <c r="I57" s="14">
        <v>0</v>
      </c>
      <c r="J57" s="54">
        <v>1352.5</v>
      </c>
      <c r="K57" s="44"/>
      <c r="L57" s="44"/>
      <c r="M57" s="54">
        <v>1352.5</v>
      </c>
      <c r="N57" s="44"/>
      <c r="O57" s="44"/>
      <c r="P57" s="54">
        <v>1247.5</v>
      </c>
      <c r="Q57" s="44"/>
      <c r="R57" s="12">
        <f>SUM(M57/F57*100)</f>
        <v>159.11764705882351</v>
      </c>
      <c r="S57" s="12">
        <f>SUM(M57/H57*100)</f>
        <v>52.019230769230774</v>
      </c>
    </row>
    <row r="58" spans="1:19" x14ac:dyDescent="0.25">
      <c r="A58" s="13" t="s">
        <v>93</v>
      </c>
      <c r="B58" s="52" t="s">
        <v>94</v>
      </c>
      <c r="C58" s="44"/>
      <c r="D58" s="44"/>
      <c r="E58" s="44"/>
      <c r="F58" s="53"/>
      <c r="G58" s="53"/>
      <c r="H58" s="14">
        <v>300</v>
      </c>
      <c r="I58" s="14">
        <v>0</v>
      </c>
      <c r="J58" s="54">
        <v>0</v>
      </c>
      <c r="K58" s="44"/>
      <c r="L58" s="44"/>
      <c r="M58" s="54">
        <v>0</v>
      </c>
      <c r="N58" s="44"/>
      <c r="O58" s="44"/>
      <c r="P58" s="54">
        <v>300</v>
      </c>
      <c r="Q58" s="44"/>
      <c r="R58" s="12"/>
      <c r="S58" s="12">
        <f>SUM(M58/H58*100)</f>
        <v>0</v>
      </c>
    </row>
    <row r="59" spans="1:19" x14ac:dyDescent="0.25">
      <c r="A59" s="13" t="s">
        <v>95</v>
      </c>
      <c r="B59" s="52" t="s">
        <v>96</v>
      </c>
      <c r="C59" s="44"/>
      <c r="D59" s="44"/>
      <c r="E59" s="44"/>
      <c r="F59" s="53">
        <v>118161.21</v>
      </c>
      <c r="G59" s="53"/>
      <c r="H59" s="14">
        <v>291300</v>
      </c>
      <c r="I59" s="14">
        <v>0</v>
      </c>
      <c r="J59" s="54">
        <v>100430.17</v>
      </c>
      <c r="K59" s="44"/>
      <c r="L59" s="44"/>
      <c r="M59" s="54">
        <v>100430.17</v>
      </c>
      <c r="N59" s="44"/>
      <c r="O59" s="44"/>
      <c r="P59" s="54">
        <v>184169.83</v>
      </c>
      <c r="Q59" s="44"/>
      <c r="R59" s="12">
        <f>SUM(M59/F59*100)</f>
        <v>84.994195641700003</v>
      </c>
      <c r="S59" s="12">
        <f>SUM(M59/H59*100)</f>
        <v>34.476543082732576</v>
      </c>
    </row>
    <row r="60" spans="1:19" x14ac:dyDescent="0.25">
      <c r="A60" s="13" t="s">
        <v>97</v>
      </c>
      <c r="B60" s="52" t="s">
        <v>98</v>
      </c>
      <c r="C60" s="44"/>
      <c r="D60" s="44"/>
      <c r="E60" s="44"/>
      <c r="F60" s="53">
        <v>4849.7700000000004</v>
      </c>
      <c r="G60" s="53"/>
      <c r="H60" s="14">
        <v>20400</v>
      </c>
      <c r="I60" s="14">
        <v>0</v>
      </c>
      <c r="J60" s="54">
        <v>4191.45</v>
      </c>
      <c r="K60" s="44"/>
      <c r="L60" s="44"/>
      <c r="M60" s="54">
        <v>4191.45</v>
      </c>
      <c r="N60" s="44"/>
      <c r="O60" s="44"/>
      <c r="P60" s="54">
        <v>16208.55</v>
      </c>
      <c r="Q60" s="44"/>
      <c r="R60" s="12">
        <f>SUM(M60/F60*100)</f>
        <v>86.425748025164069</v>
      </c>
      <c r="S60" s="12">
        <f>SUM(M60/H60*100)</f>
        <v>20.546323529411765</v>
      </c>
    </row>
    <row r="61" spans="1:19" x14ac:dyDescent="0.25">
      <c r="A61" s="13" t="s">
        <v>99</v>
      </c>
      <c r="B61" s="52" t="s">
        <v>100</v>
      </c>
      <c r="C61" s="44"/>
      <c r="D61" s="44"/>
      <c r="E61" s="44"/>
      <c r="F61" s="53">
        <v>66966.47</v>
      </c>
      <c r="G61" s="53"/>
      <c r="H61" s="14">
        <v>162900</v>
      </c>
      <c r="I61" s="14">
        <v>0</v>
      </c>
      <c r="J61" s="54">
        <v>64124.03</v>
      </c>
      <c r="K61" s="44"/>
      <c r="L61" s="44"/>
      <c r="M61" s="54">
        <v>64124.03</v>
      </c>
      <c r="N61" s="44"/>
      <c r="O61" s="44"/>
      <c r="P61" s="54">
        <v>98775.97</v>
      </c>
      <c r="Q61" s="44"/>
      <c r="R61" s="12">
        <f>SUM(M61/F61*100)</f>
        <v>95.755428052277509</v>
      </c>
      <c r="S61" s="12">
        <f>SUM(M61/H61*100)</f>
        <v>39.364045426642114</v>
      </c>
    </row>
    <row r="62" spans="1:19" x14ac:dyDescent="0.25">
      <c r="A62" s="13" t="s">
        <v>101</v>
      </c>
      <c r="B62" s="52" t="s">
        <v>102</v>
      </c>
      <c r="C62" s="44"/>
      <c r="D62" s="44"/>
      <c r="E62" s="44"/>
      <c r="F62" s="53">
        <v>27404.23</v>
      </c>
      <c r="G62" s="53"/>
      <c r="H62" s="14">
        <v>99400</v>
      </c>
      <c r="I62" s="14">
        <v>0</v>
      </c>
      <c r="J62" s="54">
        <v>27794.43</v>
      </c>
      <c r="K62" s="44"/>
      <c r="L62" s="44"/>
      <c r="M62" s="54">
        <v>27794.43</v>
      </c>
      <c r="N62" s="44"/>
      <c r="O62" s="44"/>
      <c r="P62" s="54">
        <v>64905.57</v>
      </c>
      <c r="Q62" s="44"/>
      <c r="R62" s="12">
        <f>SUM(M62/F62*100)</f>
        <v>101.42386777515735</v>
      </c>
      <c r="S62" s="12">
        <f>SUM(M62/H62*100)</f>
        <v>27.962203219315896</v>
      </c>
    </row>
    <row r="63" spans="1:19" x14ac:dyDescent="0.25">
      <c r="A63" s="13" t="s">
        <v>103</v>
      </c>
      <c r="B63" s="52" t="s">
        <v>104</v>
      </c>
      <c r="C63" s="44"/>
      <c r="D63" s="44"/>
      <c r="E63" s="44"/>
      <c r="F63" s="53">
        <v>6989.68</v>
      </c>
      <c r="G63" s="53"/>
      <c r="H63" s="14">
        <v>3800</v>
      </c>
      <c r="I63" s="14">
        <v>0</v>
      </c>
      <c r="J63" s="54">
        <v>1520.84</v>
      </c>
      <c r="K63" s="44"/>
      <c r="L63" s="44"/>
      <c r="M63" s="54">
        <v>1520.84</v>
      </c>
      <c r="N63" s="44"/>
      <c r="O63" s="44"/>
      <c r="P63" s="54">
        <v>2279.16</v>
      </c>
      <c r="Q63" s="44"/>
      <c r="R63" s="12">
        <f>SUM(M63/F63*100)</f>
        <v>21.758363759142046</v>
      </c>
      <c r="S63" s="12">
        <f>SUM(M63/H63*100)</f>
        <v>40.02210526315789</v>
      </c>
    </row>
    <row r="64" spans="1:19" x14ac:dyDescent="0.25">
      <c r="A64" s="13" t="s">
        <v>105</v>
      </c>
      <c r="B64" s="52" t="s">
        <v>106</v>
      </c>
      <c r="C64" s="44"/>
      <c r="D64" s="44"/>
      <c r="E64" s="44"/>
      <c r="F64" s="53">
        <v>8219.82</v>
      </c>
      <c r="G64" s="53"/>
      <c r="H64" s="14">
        <v>3200</v>
      </c>
      <c r="I64" s="14">
        <v>0</v>
      </c>
      <c r="J64" s="54">
        <v>300.42</v>
      </c>
      <c r="K64" s="44"/>
      <c r="L64" s="44"/>
      <c r="M64" s="54">
        <v>300.42</v>
      </c>
      <c r="N64" s="44"/>
      <c r="O64" s="44"/>
      <c r="P64" s="54">
        <v>2899.58</v>
      </c>
      <c r="Q64" s="44"/>
      <c r="R64" s="12">
        <f>SUM(M64/F64*100)</f>
        <v>3.6548245582020051</v>
      </c>
      <c r="S64" s="12">
        <f>SUM(M64/H64*100)</f>
        <v>9.3881250000000005</v>
      </c>
    </row>
    <row r="65" spans="1:19" x14ac:dyDescent="0.25">
      <c r="A65" s="13" t="s">
        <v>107</v>
      </c>
      <c r="B65" s="52" t="s">
        <v>108</v>
      </c>
      <c r="C65" s="44"/>
      <c r="D65" s="44"/>
      <c r="E65" s="44"/>
      <c r="F65" s="53">
        <v>3731.24</v>
      </c>
      <c r="G65" s="53"/>
      <c r="H65" s="14">
        <v>1600</v>
      </c>
      <c r="I65" s="14">
        <v>0</v>
      </c>
      <c r="J65" s="54">
        <v>2499</v>
      </c>
      <c r="K65" s="44"/>
      <c r="L65" s="44"/>
      <c r="M65" s="54">
        <v>2499</v>
      </c>
      <c r="N65" s="44"/>
      <c r="O65" s="44"/>
      <c r="P65" s="54">
        <v>-899</v>
      </c>
      <c r="Q65" s="44"/>
      <c r="R65" s="12">
        <f>SUM(M65/F65*100)</f>
        <v>66.975053869491106</v>
      </c>
      <c r="S65" s="12">
        <f>SUM(M65/H65*100)</f>
        <v>156.1875</v>
      </c>
    </row>
    <row r="66" spans="1:19" x14ac:dyDescent="0.25">
      <c r="A66" s="13" t="s">
        <v>109</v>
      </c>
      <c r="B66" s="52" t="s">
        <v>110</v>
      </c>
      <c r="C66" s="44"/>
      <c r="D66" s="44"/>
      <c r="E66" s="44"/>
      <c r="F66" s="53">
        <v>130700</v>
      </c>
      <c r="G66" s="53"/>
      <c r="H66" s="14">
        <v>130700</v>
      </c>
      <c r="I66" s="14"/>
      <c r="J66" s="54">
        <v>39179.870000000003</v>
      </c>
      <c r="K66" s="44"/>
      <c r="L66" s="44"/>
      <c r="M66" s="54">
        <v>39179.870000000003</v>
      </c>
      <c r="N66" s="44"/>
      <c r="O66" s="44"/>
      <c r="P66" s="54">
        <v>55420.13</v>
      </c>
      <c r="Q66" s="44"/>
      <c r="R66" s="12">
        <f>SUM(M66/F66*100)</f>
        <v>29.976947207345066</v>
      </c>
      <c r="S66" s="12">
        <f>SUM(M66/H66*100)</f>
        <v>29.976947207345066</v>
      </c>
    </row>
    <row r="67" spans="1:19" x14ac:dyDescent="0.25">
      <c r="A67" s="13" t="s">
        <v>111</v>
      </c>
      <c r="B67" s="52" t="s">
        <v>112</v>
      </c>
      <c r="C67" s="44"/>
      <c r="D67" s="44"/>
      <c r="E67" s="44"/>
      <c r="F67" s="53">
        <v>953.69</v>
      </c>
      <c r="G67" s="53"/>
      <c r="H67" s="14">
        <v>2700</v>
      </c>
      <c r="I67" s="14">
        <v>0</v>
      </c>
      <c r="J67" s="54">
        <v>1042.83</v>
      </c>
      <c r="K67" s="44"/>
      <c r="L67" s="44"/>
      <c r="M67" s="54">
        <v>1042.83</v>
      </c>
      <c r="N67" s="44"/>
      <c r="O67" s="44"/>
      <c r="P67" s="54">
        <v>1657.17</v>
      </c>
      <c r="Q67" s="44"/>
      <c r="R67" s="12">
        <f>SUM(M67/F67*100)</f>
        <v>109.34685275089389</v>
      </c>
      <c r="S67" s="12">
        <f>SUM(M67/H67*100)</f>
        <v>38.623333333333335</v>
      </c>
    </row>
    <row r="68" spans="1:19" x14ac:dyDescent="0.25">
      <c r="A68" s="13" t="s">
        <v>113</v>
      </c>
      <c r="B68" s="52" t="s">
        <v>114</v>
      </c>
      <c r="C68" s="44"/>
      <c r="D68" s="44"/>
      <c r="E68" s="44"/>
      <c r="F68" s="53">
        <v>49121.58</v>
      </c>
      <c r="G68" s="53"/>
      <c r="H68" s="14">
        <v>53300</v>
      </c>
      <c r="I68" s="14"/>
      <c r="J68" s="54">
        <v>4384</v>
      </c>
      <c r="K68" s="44"/>
      <c r="L68" s="44"/>
      <c r="M68" s="54">
        <v>4384</v>
      </c>
      <c r="N68" s="44"/>
      <c r="O68" s="44"/>
      <c r="P68" s="54">
        <v>12816</v>
      </c>
      <c r="Q68" s="44"/>
      <c r="R68" s="12">
        <f>SUM(M68/F68*100)</f>
        <v>8.9247943571847657</v>
      </c>
      <c r="S68" s="12">
        <f>SUM(M68/H68*100)</f>
        <v>8.225140712945592</v>
      </c>
    </row>
    <row r="69" spans="1:19" x14ac:dyDescent="0.25">
      <c r="A69" s="13" t="s">
        <v>115</v>
      </c>
      <c r="B69" s="52" t="s">
        <v>116</v>
      </c>
      <c r="C69" s="44"/>
      <c r="D69" s="44"/>
      <c r="E69" s="44"/>
      <c r="F69" s="53">
        <v>2970</v>
      </c>
      <c r="G69" s="53"/>
      <c r="H69" s="14">
        <v>3800</v>
      </c>
      <c r="I69" s="14">
        <v>0</v>
      </c>
      <c r="J69" s="54">
        <v>2648.88</v>
      </c>
      <c r="K69" s="44"/>
      <c r="L69" s="44"/>
      <c r="M69" s="54">
        <v>2648.88</v>
      </c>
      <c r="N69" s="44"/>
      <c r="O69" s="44"/>
      <c r="P69" s="54">
        <v>1151.1199999999999</v>
      </c>
      <c r="Q69" s="44"/>
      <c r="R69" s="12">
        <f>SUM(M69/F69*100)</f>
        <v>89.187878787878788</v>
      </c>
      <c r="S69" s="12">
        <f>SUM(M69/H69*100)</f>
        <v>69.707368421052635</v>
      </c>
    </row>
    <row r="70" spans="1:19" x14ac:dyDescent="0.25">
      <c r="A70" s="13" t="s">
        <v>117</v>
      </c>
      <c r="B70" s="52" t="s">
        <v>118</v>
      </c>
      <c r="C70" s="44"/>
      <c r="D70" s="44"/>
      <c r="E70" s="44"/>
      <c r="F70" s="53">
        <v>12360.5</v>
      </c>
      <c r="G70" s="53"/>
      <c r="H70" s="14">
        <v>25400</v>
      </c>
      <c r="I70" s="14">
        <v>0</v>
      </c>
      <c r="J70" s="54">
        <v>11530.73</v>
      </c>
      <c r="K70" s="44"/>
      <c r="L70" s="44"/>
      <c r="M70" s="54">
        <v>11530.73</v>
      </c>
      <c r="N70" s="44"/>
      <c r="O70" s="44"/>
      <c r="P70" s="54">
        <v>13869.27</v>
      </c>
      <c r="Q70" s="44"/>
      <c r="R70" s="12">
        <f>SUM(M70/F70*100)</f>
        <v>93.286922050078886</v>
      </c>
      <c r="S70" s="12">
        <f>SUM(M70/H70*100)</f>
        <v>45.396574803149605</v>
      </c>
    </row>
    <row r="71" spans="1:19" x14ac:dyDescent="0.25">
      <c r="A71" s="13" t="s">
        <v>119</v>
      </c>
      <c r="B71" s="52" t="s">
        <v>120</v>
      </c>
      <c r="C71" s="44"/>
      <c r="D71" s="44"/>
      <c r="E71" s="44"/>
      <c r="F71" s="53">
        <v>1473.31</v>
      </c>
      <c r="G71" s="53"/>
      <c r="H71" s="14">
        <v>2900</v>
      </c>
      <c r="I71" s="14">
        <v>0</v>
      </c>
      <c r="J71" s="54">
        <v>1195.55</v>
      </c>
      <c r="K71" s="44"/>
      <c r="L71" s="44"/>
      <c r="M71" s="54">
        <v>1195.55</v>
      </c>
      <c r="N71" s="44"/>
      <c r="O71" s="44"/>
      <c r="P71" s="54">
        <v>1704.45</v>
      </c>
      <c r="Q71" s="44"/>
      <c r="R71" s="12">
        <f>SUM(M71/F71*100)</f>
        <v>81.147212738663271</v>
      </c>
      <c r="S71" s="12">
        <f>SUM(M71/H71*100)</f>
        <v>41.225862068965512</v>
      </c>
    </row>
    <row r="72" spans="1:19" x14ac:dyDescent="0.25">
      <c r="A72" s="13" t="s">
        <v>121</v>
      </c>
      <c r="B72" s="52" t="s">
        <v>122</v>
      </c>
      <c r="C72" s="44"/>
      <c r="D72" s="44"/>
      <c r="E72" s="44"/>
      <c r="F72" s="53">
        <v>868.52</v>
      </c>
      <c r="G72" s="53"/>
      <c r="H72" s="14">
        <v>8600</v>
      </c>
      <c r="I72" s="14">
        <v>0</v>
      </c>
      <c r="J72" s="54">
        <v>531.78</v>
      </c>
      <c r="K72" s="44"/>
      <c r="L72" s="44"/>
      <c r="M72" s="54">
        <v>531.78</v>
      </c>
      <c r="N72" s="44"/>
      <c r="O72" s="44"/>
      <c r="P72" s="54">
        <v>8068.22</v>
      </c>
      <c r="Q72" s="44"/>
      <c r="R72" s="12">
        <f>SUM(M72/F72*100)</f>
        <v>61.228296412287563</v>
      </c>
      <c r="S72" s="12">
        <f>SUM(M72/H72*100)</f>
        <v>6.1834883720930236</v>
      </c>
    </row>
    <row r="73" spans="1:19" x14ac:dyDescent="0.25">
      <c r="A73" s="13" t="s">
        <v>123</v>
      </c>
      <c r="B73" s="52" t="s">
        <v>124</v>
      </c>
      <c r="C73" s="44"/>
      <c r="D73" s="44"/>
      <c r="E73" s="44"/>
      <c r="F73" s="53">
        <v>1118.7</v>
      </c>
      <c r="G73" s="53"/>
      <c r="H73" s="14">
        <v>3600</v>
      </c>
      <c r="I73" s="14">
        <v>0</v>
      </c>
      <c r="J73" s="54">
        <v>1300</v>
      </c>
      <c r="K73" s="44"/>
      <c r="L73" s="44"/>
      <c r="M73" s="54">
        <v>1300</v>
      </c>
      <c r="N73" s="44"/>
      <c r="O73" s="44"/>
      <c r="P73" s="54">
        <v>2300</v>
      </c>
      <c r="Q73" s="44"/>
      <c r="R73" s="12">
        <f>SUM(M73/F73*100)</f>
        <v>116.20631089657638</v>
      </c>
      <c r="S73" s="12">
        <f>SUM(M73/H73*100)</f>
        <v>36.111111111111107</v>
      </c>
    </row>
    <row r="74" spans="1:19" x14ac:dyDescent="0.25">
      <c r="A74" s="13" t="s">
        <v>125</v>
      </c>
      <c r="B74" s="52" t="s">
        <v>126</v>
      </c>
      <c r="C74" s="44"/>
      <c r="D74" s="44"/>
      <c r="E74" s="44"/>
      <c r="F74" s="53">
        <v>2648.43</v>
      </c>
      <c r="G74" s="53"/>
      <c r="H74" s="14">
        <v>5300</v>
      </c>
      <c r="I74" s="14">
        <v>0</v>
      </c>
      <c r="J74" s="54">
        <v>2578.9</v>
      </c>
      <c r="K74" s="44"/>
      <c r="L74" s="44"/>
      <c r="M74" s="54">
        <v>2578.9</v>
      </c>
      <c r="N74" s="44"/>
      <c r="O74" s="44"/>
      <c r="P74" s="54">
        <v>2721.1</v>
      </c>
      <c r="Q74" s="44"/>
      <c r="R74" s="12">
        <f>SUM(M74/F74*100)</f>
        <v>97.374671031516797</v>
      </c>
      <c r="S74" s="12">
        <f>SUM(M74/H74*100)</f>
        <v>48.658490566037734</v>
      </c>
    </row>
    <row r="75" spans="1:19" x14ac:dyDescent="0.25">
      <c r="A75" s="13" t="s">
        <v>127</v>
      </c>
      <c r="B75" s="52" t="s">
        <v>128</v>
      </c>
      <c r="C75" s="44"/>
      <c r="D75" s="44"/>
      <c r="E75" s="44"/>
      <c r="F75" s="53">
        <v>8549.0499999999993</v>
      </c>
      <c r="G75" s="53"/>
      <c r="H75" s="14">
        <v>25100</v>
      </c>
      <c r="I75" s="14">
        <v>0</v>
      </c>
      <c r="J75" s="54">
        <v>13967.2</v>
      </c>
      <c r="K75" s="44"/>
      <c r="L75" s="44"/>
      <c r="M75" s="54">
        <v>13967.2</v>
      </c>
      <c r="N75" s="44"/>
      <c r="O75" s="44"/>
      <c r="P75" s="54">
        <v>11132.8</v>
      </c>
      <c r="Q75" s="44"/>
      <c r="R75" s="12">
        <f>SUM(M75/F75*100)</f>
        <v>163.37721735163561</v>
      </c>
      <c r="S75" s="12">
        <f>SUM(M75/H75*100)</f>
        <v>55.646215139442234</v>
      </c>
    </row>
    <row r="76" spans="1:19" x14ac:dyDescent="0.25">
      <c r="A76" s="13" t="s">
        <v>129</v>
      </c>
      <c r="B76" s="52" t="s">
        <v>130</v>
      </c>
      <c r="C76" s="44"/>
      <c r="D76" s="44"/>
      <c r="E76" s="44"/>
      <c r="F76" s="53"/>
      <c r="G76" s="53"/>
      <c r="H76" s="14">
        <v>0</v>
      </c>
      <c r="I76" s="14">
        <v>0</v>
      </c>
      <c r="J76" s="54">
        <v>0</v>
      </c>
      <c r="K76" s="44"/>
      <c r="L76" s="44"/>
      <c r="M76" s="54">
        <v>0</v>
      </c>
      <c r="N76" s="44"/>
      <c r="O76" s="44"/>
      <c r="P76" s="54">
        <v>0</v>
      </c>
      <c r="Q76" s="44"/>
      <c r="R76" s="12"/>
      <c r="S76" s="12"/>
    </row>
    <row r="77" spans="1:19" x14ac:dyDescent="0.25">
      <c r="A77" s="13" t="s">
        <v>131</v>
      </c>
      <c r="B77" s="52" t="s">
        <v>130</v>
      </c>
      <c r="C77" s="44"/>
      <c r="D77" s="44"/>
      <c r="E77" s="44"/>
      <c r="F77" s="53"/>
      <c r="G77" s="53"/>
      <c r="H77" s="14">
        <v>0</v>
      </c>
      <c r="I77" s="14">
        <v>0</v>
      </c>
      <c r="J77" s="54">
        <v>0</v>
      </c>
      <c r="K77" s="44"/>
      <c r="L77" s="44"/>
      <c r="M77" s="54">
        <v>0</v>
      </c>
      <c r="N77" s="44"/>
      <c r="O77" s="44"/>
      <c r="P77" s="54">
        <v>0</v>
      </c>
      <c r="Q77" s="44"/>
      <c r="R77" s="12"/>
      <c r="S77" s="12"/>
    </row>
    <row r="78" spans="1:19" x14ac:dyDescent="0.25">
      <c r="A78" s="13" t="s">
        <v>132</v>
      </c>
      <c r="B78" s="52" t="s">
        <v>133</v>
      </c>
      <c r="C78" s="44"/>
      <c r="D78" s="44"/>
      <c r="E78" s="44"/>
      <c r="F78" s="53">
        <v>1091.02</v>
      </c>
      <c r="G78" s="53"/>
      <c r="H78" s="14">
        <v>27500</v>
      </c>
      <c r="I78" s="14">
        <v>0</v>
      </c>
      <c r="J78" s="54">
        <v>5098.71</v>
      </c>
      <c r="K78" s="44"/>
      <c r="L78" s="44"/>
      <c r="M78" s="54">
        <v>5098.71</v>
      </c>
      <c r="N78" s="44"/>
      <c r="O78" s="44"/>
      <c r="P78" s="54">
        <v>18001.29</v>
      </c>
      <c r="Q78" s="44"/>
      <c r="R78" s="12">
        <f>SUM(M78/F78*100)</f>
        <v>467.33423768583526</v>
      </c>
      <c r="S78" s="12">
        <f>SUM(M78/H78*100)</f>
        <v>18.540763636363636</v>
      </c>
    </row>
    <row r="79" spans="1:19" x14ac:dyDescent="0.25">
      <c r="A79" s="13" t="s">
        <v>134</v>
      </c>
      <c r="B79" s="52" t="s">
        <v>135</v>
      </c>
      <c r="C79" s="44"/>
      <c r="D79" s="44"/>
      <c r="E79" s="44"/>
      <c r="F79" s="53">
        <v>716.87</v>
      </c>
      <c r="G79" s="53"/>
      <c r="H79" s="14">
        <v>11900</v>
      </c>
      <c r="I79" s="14">
        <v>0</v>
      </c>
      <c r="J79" s="54">
        <v>2218.1</v>
      </c>
      <c r="K79" s="44"/>
      <c r="L79" s="44"/>
      <c r="M79" s="54">
        <v>2218.1</v>
      </c>
      <c r="N79" s="44"/>
      <c r="O79" s="44"/>
      <c r="P79" s="54">
        <v>9681.9</v>
      </c>
      <c r="Q79" s="44"/>
      <c r="R79" s="12">
        <f>SUM(M79/F79*100)</f>
        <v>309.41453820078954</v>
      </c>
      <c r="S79" s="12">
        <f>SUM(M79/H79*100)</f>
        <v>18.639495798319327</v>
      </c>
    </row>
    <row r="80" spans="1:19" x14ac:dyDescent="0.25">
      <c r="A80" s="13" t="s">
        <v>136</v>
      </c>
      <c r="B80" s="52" t="s">
        <v>137</v>
      </c>
      <c r="C80" s="44"/>
      <c r="D80" s="44"/>
      <c r="E80" s="44"/>
      <c r="F80" s="53"/>
      <c r="G80" s="53"/>
      <c r="H80" s="14">
        <v>6600</v>
      </c>
      <c r="I80" s="14">
        <v>0</v>
      </c>
      <c r="J80" s="54">
        <v>2616.81</v>
      </c>
      <c r="K80" s="44"/>
      <c r="L80" s="44"/>
      <c r="M80" s="54">
        <v>2616.81</v>
      </c>
      <c r="N80" s="44"/>
      <c r="O80" s="44"/>
      <c r="P80" s="54">
        <v>-416.81</v>
      </c>
      <c r="Q80" s="44"/>
      <c r="R80" s="12"/>
      <c r="S80" s="12">
        <f>SUM(M80/H80*100)</f>
        <v>39.648636363636363</v>
      </c>
    </row>
    <row r="81" spans="1:19" x14ac:dyDescent="0.25">
      <c r="A81" s="13" t="s">
        <v>138</v>
      </c>
      <c r="B81" s="52" t="s">
        <v>139</v>
      </c>
      <c r="C81" s="44"/>
      <c r="D81" s="44"/>
      <c r="E81" s="44"/>
      <c r="F81" s="53">
        <v>314.24</v>
      </c>
      <c r="G81" s="53"/>
      <c r="H81" s="14">
        <v>1300</v>
      </c>
      <c r="I81" s="14">
        <v>0</v>
      </c>
      <c r="J81" s="54">
        <v>126.8</v>
      </c>
      <c r="K81" s="44"/>
      <c r="L81" s="44"/>
      <c r="M81" s="54">
        <v>126.8</v>
      </c>
      <c r="N81" s="44"/>
      <c r="O81" s="44"/>
      <c r="P81" s="54">
        <v>1173.2</v>
      </c>
      <c r="Q81" s="44"/>
      <c r="R81" s="12">
        <f>SUM(M81/F81*100)</f>
        <v>40.351323828920563</v>
      </c>
      <c r="S81" s="12">
        <f>SUM(M81/H81*100)</f>
        <v>9.7538461538461529</v>
      </c>
    </row>
    <row r="82" spans="1:19" x14ac:dyDescent="0.25">
      <c r="A82" s="13" t="s">
        <v>140</v>
      </c>
      <c r="B82" s="52" t="s">
        <v>141</v>
      </c>
      <c r="C82" s="44"/>
      <c r="D82" s="44"/>
      <c r="E82" s="44"/>
      <c r="F82" s="53">
        <v>40</v>
      </c>
      <c r="G82" s="53"/>
      <c r="H82" s="14">
        <v>200</v>
      </c>
      <c r="I82" s="14">
        <v>0</v>
      </c>
      <c r="J82" s="54">
        <v>50</v>
      </c>
      <c r="K82" s="44"/>
      <c r="L82" s="44"/>
      <c r="M82" s="54">
        <v>50</v>
      </c>
      <c r="N82" s="44"/>
      <c r="O82" s="44"/>
      <c r="P82" s="54">
        <v>150</v>
      </c>
      <c r="Q82" s="44"/>
      <c r="R82" s="12">
        <f>SUM(M82/F82*100)</f>
        <v>125</v>
      </c>
      <c r="S82" s="12">
        <f>SUM(M82/H82*100)</f>
        <v>25</v>
      </c>
    </row>
    <row r="83" spans="1:19" x14ac:dyDescent="0.25">
      <c r="A83" s="13" t="s">
        <v>142</v>
      </c>
      <c r="B83" s="52" t="s">
        <v>143</v>
      </c>
      <c r="C83" s="44"/>
      <c r="D83" s="44"/>
      <c r="E83" s="44"/>
      <c r="F83" s="53">
        <v>19.91</v>
      </c>
      <c r="G83" s="53"/>
      <c r="H83" s="14">
        <v>2000</v>
      </c>
      <c r="I83" s="14">
        <v>0</v>
      </c>
      <c r="J83" s="54">
        <v>50</v>
      </c>
      <c r="K83" s="44"/>
      <c r="L83" s="44"/>
      <c r="M83" s="54">
        <v>50</v>
      </c>
      <c r="N83" s="44"/>
      <c r="O83" s="44"/>
      <c r="P83" s="54">
        <v>1950</v>
      </c>
      <c r="Q83" s="44"/>
      <c r="R83" s="12">
        <f>SUM(M83/F83*100)</f>
        <v>251.13008538422901</v>
      </c>
      <c r="S83" s="12">
        <f>SUM(M83/H83*100)</f>
        <v>2.5</v>
      </c>
    </row>
    <row r="84" spans="1:19" x14ac:dyDescent="0.25">
      <c r="A84" s="13" t="s">
        <v>144</v>
      </c>
      <c r="B84" s="52" t="s">
        <v>133</v>
      </c>
      <c r="C84" s="44"/>
      <c r="D84" s="44"/>
      <c r="E84" s="44"/>
      <c r="F84" s="53"/>
      <c r="G84" s="53"/>
      <c r="H84" s="14">
        <v>5500</v>
      </c>
      <c r="I84" s="14">
        <v>0</v>
      </c>
      <c r="J84" s="54">
        <v>37</v>
      </c>
      <c r="K84" s="44"/>
      <c r="L84" s="44"/>
      <c r="M84" s="54">
        <v>37</v>
      </c>
      <c r="N84" s="44"/>
      <c r="O84" s="44"/>
      <c r="P84" s="54">
        <v>5463</v>
      </c>
      <c r="Q84" s="44"/>
      <c r="R84" s="12"/>
      <c r="S84" s="12">
        <f>SUM(M84/H84*100)</f>
        <v>0.67272727272727273</v>
      </c>
    </row>
    <row r="85" spans="1:19" x14ac:dyDescent="0.25">
      <c r="A85" s="13" t="s">
        <v>145</v>
      </c>
      <c r="B85" s="52" t="s">
        <v>146</v>
      </c>
      <c r="C85" s="44"/>
      <c r="D85" s="44"/>
      <c r="E85" s="44"/>
      <c r="F85" s="53">
        <v>654.66999999999996</v>
      </c>
      <c r="G85" s="53"/>
      <c r="H85" s="14">
        <v>2400</v>
      </c>
      <c r="I85" s="14">
        <v>0</v>
      </c>
      <c r="J85" s="54">
        <v>633.51</v>
      </c>
      <c r="K85" s="44"/>
      <c r="L85" s="44"/>
      <c r="M85" s="54">
        <v>633.51</v>
      </c>
      <c r="N85" s="44"/>
      <c r="O85" s="44"/>
      <c r="P85" s="54">
        <v>1266.49</v>
      </c>
      <c r="Q85" s="44"/>
      <c r="R85" s="12">
        <f>SUM(M85/F85*100)</f>
        <v>96.767837230971338</v>
      </c>
      <c r="S85" s="12">
        <f>SUM(M85/H85*100)</f>
        <v>26.396249999999998</v>
      </c>
    </row>
    <row r="86" spans="1:19" x14ac:dyDescent="0.25">
      <c r="A86" s="13" t="s">
        <v>147</v>
      </c>
      <c r="B86" s="52" t="s">
        <v>148</v>
      </c>
      <c r="C86" s="44"/>
      <c r="D86" s="44"/>
      <c r="E86" s="44"/>
      <c r="F86" s="53">
        <v>654.66999999999996</v>
      </c>
      <c r="G86" s="53"/>
      <c r="H86" s="14">
        <v>2400</v>
      </c>
      <c r="I86" s="14">
        <v>0</v>
      </c>
      <c r="J86" s="54">
        <v>633.51</v>
      </c>
      <c r="K86" s="44"/>
      <c r="L86" s="44"/>
      <c r="M86" s="54">
        <v>633.51</v>
      </c>
      <c r="N86" s="44"/>
      <c r="O86" s="44"/>
      <c r="P86" s="54">
        <v>1266.49</v>
      </c>
      <c r="Q86" s="44"/>
      <c r="R86" s="12">
        <f>SUM(M86/F86*100)</f>
        <v>96.767837230971338</v>
      </c>
      <c r="S86" s="12">
        <f>SUM(M86/H86*100)</f>
        <v>26.396249999999998</v>
      </c>
    </row>
    <row r="87" spans="1:19" x14ac:dyDescent="0.25">
      <c r="A87" s="13" t="s">
        <v>149</v>
      </c>
      <c r="B87" s="52" t="s">
        <v>150</v>
      </c>
      <c r="C87" s="44"/>
      <c r="D87" s="44"/>
      <c r="E87" s="44"/>
      <c r="F87" s="53">
        <v>654.66999999999996</v>
      </c>
      <c r="G87" s="53"/>
      <c r="H87" s="14">
        <v>2200</v>
      </c>
      <c r="I87" s="14">
        <v>0</v>
      </c>
      <c r="J87" s="54">
        <v>633.51</v>
      </c>
      <c r="K87" s="44"/>
      <c r="L87" s="44"/>
      <c r="M87" s="54">
        <v>633.51</v>
      </c>
      <c r="N87" s="44"/>
      <c r="O87" s="44"/>
      <c r="P87" s="54">
        <v>1066.49</v>
      </c>
      <c r="Q87" s="44"/>
      <c r="R87" s="12">
        <f>SUM(M87/F87*100)</f>
        <v>96.767837230971338</v>
      </c>
      <c r="S87" s="12">
        <f>SUM(M87/H87*100)</f>
        <v>28.795909090909088</v>
      </c>
    </row>
    <row r="88" spans="1:19" x14ac:dyDescent="0.25">
      <c r="A88" s="13" t="s">
        <v>151</v>
      </c>
      <c r="B88" s="52" t="s">
        <v>152</v>
      </c>
      <c r="C88" s="44"/>
      <c r="D88" s="44"/>
      <c r="E88" s="44"/>
      <c r="F88" s="53"/>
      <c r="G88" s="53"/>
      <c r="H88" s="14">
        <v>0</v>
      </c>
      <c r="I88" s="14">
        <v>0</v>
      </c>
      <c r="J88" s="54">
        <v>0</v>
      </c>
      <c r="K88" s="44"/>
      <c r="L88" s="44"/>
      <c r="M88" s="54">
        <v>0</v>
      </c>
      <c r="N88" s="44"/>
      <c r="O88" s="44"/>
      <c r="P88" s="54">
        <v>0</v>
      </c>
      <c r="Q88" s="44"/>
      <c r="R88" s="12"/>
      <c r="S88" s="12"/>
    </row>
    <row r="89" spans="1:19" x14ac:dyDescent="0.25">
      <c r="A89" s="13" t="s">
        <v>153</v>
      </c>
      <c r="B89" s="52" t="s">
        <v>154</v>
      </c>
      <c r="C89" s="44"/>
      <c r="D89" s="44"/>
      <c r="E89" s="44"/>
      <c r="F89" s="53"/>
      <c r="G89" s="53"/>
      <c r="H89" s="14">
        <v>100</v>
      </c>
      <c r="I89" s="14">
        <v>0</v>
      </c>
      <c r="J89" s="54">
        <v>0</v>
      </c>
      <c r="K89" s="44"/>
      <c r="L89" s="44"/>
      <c r="M89" s="54">
        <v>0</v>
      </c>
      <c r="N89" s="44"/>
      <c r="O89" s="44"/>
      <c r="P89" s="54">
        <v>100</v>
      </c>
      <c r="Q89" s="44"/>
      <c r="R89" s="12"/>
      <c r="S89" s="12">
        <f>SUM(M89/H89*100)</f>
        <v>0</v>
      </c>
    </row>
    <row r="90" spans="1:19" x14ac:dyDescent="0.25">
      <c r="A90" s="13" t="s">
        <v>155</v>
      </c>
      <c r="B90" s="52" t="s">
        <v>156</v>
      </c>
      <c r="C90" s="44"/>
      <c r="D90" s="44"/>
      <c r="E90" s="44"/>
      <c r="F90" s="53"/>
      <c r="G90" s="53"/>
      <c r="H90" s="14">
        <v>100</v>
      </c>
      <c r="I90" s="14">
        <v>0</v>
      </c>
      <c r="J90" s="54">
        <v>0</v>
      </c>
      <c r="K90" s="44"/>
      <c r="L90" s="44"/>
      <c r="M90" s="54">
        <v>0</v>
      </c>
      <c r="N90" s="44"/>
      <c r="O90" s="44"/>
      <c r="P90" s="54">
        <v>100</v>
      </c>
      <c r="Q90" s="44"/>
      <c r="R90" s="12"/>
      <c r="S90" s="12">
        <f>SUM(M90/H90*100)</f>
        <v>0</v>
      </c>
    </row>
    <row r="91" spans="1:19" x14ac:dyDescent="0.25">
      <c r="A91" s="13" t="s">
        <v>157</v>
      </c>
      <c r="B91" s="52" t="s">
        <v>158</v>
      </c>
      <c r="C91" s="44"/>
      <c r="D91" s="44"/>
      <c r="E91" s="44"/>
      <c r="F91" s="53"/>
      <c r="G91" s="53"/>
      <c r="H91" s="14">
        <v>0</v>
      </c>
      <c r="I91" s="14">
        <v>0</v>
      </c>
      <c r="J91" s="54">
        <v>0</v>
      </c>
      <c r="K91" s="44"/>
      <c r="L91" s="44"/>
      <c r="M91" s="54">
        <v>0</v>
      </c>
      <c r="N91" s="44"/>
      <c r="O91" s="44"/>
      <c r="P91" s="54">
        <v>0</v>
      </c>
      <c r="Q91" s="44"/>
      <c r="R91" s="12"/>
      <c r="S91" s="12"/>
    </row>
    <row r="92" spans="1:19" x14ac:dyDescent="0.25">
      <c r="A92" s="13" t="s">
        <v>159</v>
      </c>
      <c r="B92" s="52" t="s">
        <v>63</v>
      </c>
      <c r="C92" s="44"/>
      <c r="D92" s="44"/>
      <c r="E92" s="44"/>
      <c r="F92" s="53"/>
      <c r="G92" s="53"/>
      <c r="H92" s="14">
        <v>0</v>
      </c>
      <c r="I92" s="14">
        <v>0</v>
      </c>
      <c r="J92" s="54">
        <v>0</v>
      </c>
      <c r="K92" s="44"/>
      <c r="L92" s="44"/>
      <c r="M92" s="54">
        <v>0</v>
      </c>
      <c r="N92" s="44"/>
      <c r="O92" s="44"/>
      <c r="P92" s="54">
        <v>0</v>
      </c>
      <c r="Q92" s="44"/>
      <c r="R92" s="12"/>
      <c r="S92" s="12"/>
    </row>
    <row r="93" spans="1:19" x14ac:dyDescent="0.25">
      <c r="A93" s="13" t="s">
        <v>160</v>
      </c>
      <c r="B93" s="52" t="s">
        <v>161</v>
      </c>
      <c r="C93" s="44"/>
      <c r="D93" s="44"/>
      <c r="E93" s="44"/>
      <c r="F93" s="53"/>
      <c r="G93" s="53"/>
      <c r="H93" s="14">
        <v>0</v>
      </c>
      <c r="I93" s="14">
        <v>0</v>
      </c>
      <c r="J93" s="54">
        <v>0</v>
      </c>
      <c r="K93" s="44"/>
      <c r="L93" s="44"/>
      <c r="M93" s="54">
        <v>0</v>
      </c>
      <c r="N93" s="44"/>
      <c r="O93" s="44"/>
      <c r="P93" s="54">
        <v>0</v>
      </c>
      <c r="Q93" s="44"/>
      <c r="R93" s="12"/>
      <c r="S93" s="12"/>
    </row>
    <row r="94" spans="1:19" x14ac:dyDescent="0.25">
      <c r="A94" s="13" t="s">
        <v>32</v>
      </c>
      <c r="B94" s="52" t="s">
        <v>33</v>
      </c>
      <c r="C94" s="44"/>
      <c r="D94" s="44"/>
      <c r="E94" s="44"/>
      <c r="F94" s="53">
        <v>19293.03</v>
      </c>
      <c r="G94" s="53"/>
      <c r="H94" s="14">
        <v>29300</v>
      </c>
      <c r="I94" s="14">
        <v>0</v>
      </c>
      <c r="J94" s="54">
        <v>16410.830000000002</v>
      </c>
      <c r="K94" s="44"/>
      <c r="L94" s="44"/>
      <c r="M94" s="54">
        <v>16410.830000000002</v>
      </c>
      <c r="N94" s="44"/>
      <c r="O94" s="44"/>
      <c r="P94" s="54">
        <v>12889.17</v>
      </c>
      <c r="Q94" s="44"/>
      <c r="R94" s="12">
        <f>SUM(M94/F94*100)</f>
        <v>85.060926147940492</v>
      </c>
      <c r="S94" s="12">
        <f>SUM(M94/H94*100)</f>
        <v>56.009658703071672</v>
      </c>
    </row>
    <row r="95" spans="1:19" x14ac:dyDescent="0.25">
      <c r="A95" s="13" t="s">
        <v>162</v>
      </c>
      <c r="B95" s="52" t="s">
        <v>163</v>
      </c>
      <c r="C95" s="44"/>
      <c r="D95" s="44"/>
      <c r="E95" s="44"/>
      <c r="F95" s="53">
        <v>19293.03</v>
      </c>
      <c r="G95" s="53"/>
      <c r="H95" s="14">
        <v>29300</v>
      </c>
      <c r="I95" s="14">
        <v>0</v>
      </c>
      <c r="J95" s="54">
        <v>16410.830000000002</v>
      </c>
      <c r="K95" s="44"/>
      <c r="L95" s="44"/>
      <c r="M95" s="54">
        <v>16410.830000000002</v>
      </c>
      <c r="N95" s="44"/>
      <c r="O95" s="44"/>
      <c r="P95" s="54">
        <v>12889.17</v>
      </c>
      <c r="Q95" s="44"/>
      <c r="R95" s="12">
        <f>SUM(M95/F95*100)</f>
        <v>85.060926147940492</v>
      </c>
      <c r="S95" s="12">
        <f>SUM(M95/H95*100)</f>
        <v>56.009658703071672</v>
      </c>
    </row>
    <row r="96" spans="1:19" x14ac:dyDescent="0.25">
      <c r="A96" s="13" t="s">
        <v>164</v>
      </c>
      <c r="B96" s="52" t="s">
        <v>165</v>
      </c>
      <c r="C96" s="44"/>
      <c r="D96" s="44"/>
      <c r="E96" s="44"/>
      <c r="F96" s="53"/>
      <c r="G96" s="53"/>
      <c r="H96" s="14">
        <v>0</v>
      </c>
      <c r="I96" s="14">
        <v>0</v>
      </c>
      <c r="J96" s="54">
        <v>0</v>
      </c>
      <c r="K96" s="44"/>
      <c r="L96" s="44"/>
      <c r="M96" s="54">
        <v>0</v>
      </c>
      <c r="N96" s="44"/>
      <c r="O96" s="44"/>
      <c r="P96" s="54">
        <v>0</v>
      </c>
      <c r="Q96" s="44"/>
      <c r="R96" s="12"/>
      <c r="S96" s="12"/>
    </row>
    <row r="97" spans="1:19" x14ac:dyDescent="0.25">
      <c r="A97" s="13" t="s">
        <v>166</v>
      </c>
      <c r="B97" s="52" t="s">
        <v>167</v>
      </c>
      <c r="C97" s="44"/>
      <c r="D97" s="44"/>
      <c r="E97" s="44"/>
      <c r="F97" s="53"/>
      <c r="G97" s="53"/>
      <c r="H97" s="14">
        <v>0</v>
      </c>
      <c r="I97" s="14">
        <v>0</v>
      </c>
      <c r="J97" s="54">
        <v>0</v>
      </c>
      <c r="K97" s="44"/>
      <c r="L97" s="44"/>
      <c r="M97" s="54">
        <v>0</v>
      </c>
      <c r="N97" s="44"/>
      <c r="O97" s="44"/>
      <c r="P97" s="54">
        <v>0</v>
      </c>
      <c r="Q97" s="44"/>
      <c r="R97" s="12"/>
      <c r="S97" s="12"/>
    </row>
    <row r="98" spans="1:19" x14ac:dyDescent="0.25">
      <c r="A98" s="13" t="s">
        <v>168</v>
      </c>
      <c r="B98" s="52" t="s">
        <v>169</v>
      </c>
      <c r="C98" s="44"/>
      <c r="D98" s="44"/>
      <c r="E98" s="44"/>
      <c r="F98" s="53">
        <v>19293.03</v>
      </c>
      <c r="G98" s="53"/>
      <c r="H98" s="14">
        <v>28700</v>
      </c>
      <c r="I98" s="14">
        <v>0</v>
      </c>
      <c r="J98" s="54">
        <v>16410.830000000002</v>
      </c>
      <c r="K98" s="44"/>
      <c r="L98" s="44"/>
      <c r="M98" s="54">
        <v>16410.830000000002</v>
      </c>
      <c r="N98" s="44"/>
      <c r="O98" s="44"/>
      <c r="P98" s="54">
        <v>12289.17</v>
      </c>
      <c r="Q98" s="44"/>
      <c r="R98" s="12">
        <f>SUM(M98/F98*100)</f>
        <v>85.060926147940492</v>
      </c>
      <c r="S98" s="12">
        <f>SUM(M98/H98*100)</f>
        <v>57.180592334494783</v>
      </c>
    </row>
    <row r="99" spans="1:19" x14ac:dyDescent="0.25">
      <c r="A99" s="13" t="s">
        <v>170</v>
      </c>
      <c r="B99" s="52" t="s">
        <v>171</v>
      </c>
      <c r="C99" s="44"/>
      <c r="D99" s="44"/>
      <c r="E99" s="44"/>
      <c r="F99" s="53">
        <v>5004.04</v>
      </c>
      <c r="G99" s="53"/>
      <c r="H99" s="14">
        <v>15000</v>
      </c>
      <c r="I99" s="14">
        <v>0</v>
      </c>
      <c r="J99" s="54">
        <v>3303</v>
      </c>
      <c r="K99" s="44"/>
      <c r="L99" s="44"/>
      <c r="M99" s="54">
        <v>3303</v>
      </c>
      <c r="N99" s="44"/>
      <c r="O99" s="44"/>
      <c r="P99" s="54">
        <v>11697</v>
      </c>
      <c r="Q99" s="44"/>
      <c r="R99" s="12">
        <f>SUM(M99/F99*100)</f>
        <v>66.006666613376396</v>
      </c>
      <c r="S99" s="12">
        <f>SUM(M99/H99*100)</f>
        <v>22.02</v>
      </c>
    </row>
    <row r="100" spans="1:19" x14ac:dyDescent="0.25">
      <c r="A100" s="13" t="s">
        <v>172</v>
      </c>
      <c r="B100" s="52" t="s">
        <v>173</v>
      </c>
      <c r="C100" s="44"/>
      <c r="D100" s="44"/>
      <c r="E100" s="44"/>
      <c r="F100" s="53">
        <v>1020.04</v>
      </c>
      <c r="G100" s="53"/>
      <c r="H100" s="14">
        <v>2000</v>
      </c>
      <c r="I100" s="14">
        <v>0</v>
      </c>
      <c r="J100" s="54">
        <v>1429.98</v>
      </c>
      <c r="K100" s="44"/>
      <c r="L100" s="44"/>
      <c r="M100" s="54">
        <v>1429.98</v>
      </c>
      <c r="N100" s="44"/>
      <c r="O100" s="44"/>
      <c r="P100" s="54">
        <v>570.02</v>
      </c>
      <c r="Q100" s="44"/>
      <c r="R100" s="12">
        <f>SUM(M100/F100*100)</f>
        <v>140.18862005411555</v>
      </c>
      <c r="S100" s="12">
        <f>SUM(M100/H100*100)</f>
        <v>71.498999999999995</v>
      </c>
    </row>
    <row r="101" spans="1:19" x14ac:dyDescent="0.25">
      <c r="A101" s="13" t="s">
        <v>174</v>
      </c>
      <c r="B101" s="52" t="s">
        <v>175</v>
      </c>
      <c r="C101" s="44"/>
      <c r="D101" s="44"/>
      <c r="E101" s="44"/>
      <c r="F101" s="53">
        <v>1666.02</v>
      </c>
      <c r="G101" s="53"/>
      <c r="H101" s="14">
        <v>1000</v>
      </c>
      <c r="I101" s="14">
        <v>0</v>
      </c>
      <c r="J101" s="54">
        <v>139.9</v>
      </c>
      <c r="K101" s="44"/>
      <c r="L101" s="44"/>
      <c r="M101" s="54">
        <v>139.9</v>
      </c>
      <c r="N101" s="44"/>
      <c r="O101" s="44"/>
      <c r="P101" s="54">
        <v>860.1</v>
      </c>
      <c r="Q101" s="44"/>
      <c r="R101" s="12">
        <f>SUM(M101/F101*100)</f>
        <v>8.3972581361568288</v>
      </c>
      <c r="S101" s="12">
        <f>SUM(M101/H101*100)</f>
        <v>13.99</v>
      </c>
    </row>
    <row r="102" spans="1:19" x14ac:dyDescent="0.25">
      <c r="A102" s="13" t="s">
        <v>176</v>
      </c>
      <c r="B102" s="52" t="s">
        <v>177</v>
      </c>
      <c r="C102" s="44"/>
      <c r="D102" s="44"/>
      <c r="E102" s="44"/>
      <c r="F102" s="53"/>
      <c r="G102" s="53"/>
      <c r="H102" s="14">
        <v>0</v>
      </c>
      <c r="I102" s="14">
        <v>0</v>
      </c>
      <c r="J102" s="54">
        <v>0</v>
      </c>
      <c r="K102" s="44"/>
      <c r="L102" s="44"/>
      <c r="M102" s="54">
        <v>0</v>
      </c>
      <c r="N102" s="44"/>
      <c r="O102" s="44"/>
      <c r="P102" s="54">
        <v>0</v>
      </c>
      <c r="Q102" s="44"/>
      <c r="R102" s="12"/>
      <c r="S102" s="12"/>
    </row>
    <row r="103" spans="1:19" x14ac:dyDescent="0.25">
      <c r="A103" s="13" t="s">
        <v>178</v>
      </c>
      <c r="B103" s="52" t="s">
        <v>179</v>
      </c>
      <c r="C103" s="44"/>
      <c r="D103" s="44"/>
      <c r="E103" s="44"/>
      <c r="F103" s="53">
        <v>3314.98</v>
      </c>
      <c r="G103" s="53"/>
      <c r="H103" s="14">
        <v>2000</v>
      </c>
      <c r="I103" s="14">
        <v>0</v>
      </c>
      <c r="J103" s="54">
        <v>0</v>
      </c>
      <c r="K103" s="44"/>
      <c r="L103" s="44"/>
      <c r="M103" s="54">
        <v>0</v>
      </c>
      <c r="N103" s="44"/>
      <c r="O103" s="44"/>
      <c r="P103" s="54">
        <v>2000</v>
      </c>
      <c r="Q103" s="44"/>
      <c r="R103" s="12">
        <f>SUM(M103/F103*100)</f>
        <v>0</v>
      </c>
      <c r="S103" s="12">
        <f>SUM(M103/H103*100)</f>
        <v>0</v>
      </c>
    </row>
    <row r="104" spans="1:19" x14ac:dyDescent="0.25">
      <c r="A104" s="13" t="s">
        <v>180</v>
      </c>
      <c r="B104" s="52" t="s">
        <v>181</v>
      </c>
      <c r="C104" s="44"/>
      <c r="D104" s="44"/>
      <c r="E104" s="44"/>
      <c r="F104" s="53">
        <v>8287.9500000000007</v>
      </c>
      <c r="G104" s="53"/>
      <c r="H104" s="14">
        <v>8700</v>
      </c>
      <c r="I104" s="14">
        <v>0</v>
      </c>
      <c r="J104" s="54">
        <v>11537.95</v>
      </c>
      <c r="K104" s="44"/>
      <c r="L104" s="44"/>
      <c r="M104" s="54">
        <v>11537.95</v>
      </c>
      <c r="N104" s="44"/>
      <c r="O104" s="44"/>
      <c r="P104" s="54">
        <v>-2837.95</v>
      </c>
      <c r="Q104" s="44"/>
      <c r="R104" s="12">
        <f>SUM(M104/F104*100)</f>
        <v>139.21355703159406</v>
      </c>
      <c r="S104" s="12">
        <f>SUM(M104/H104*100)</f>
        <v>132.62011494252874</v>
      </c>
    </row>
    <row r="105" spans="1:19" x14ac:dyDescent="0.25">
      <c r="A105" s="13" t="s">
        <v>182</v>
      </c>
      <c r="B105" s="52" t="s">
        <v>183</v>
      </c>
      <c r="C105" s="44"/>
      <c r="D105" s="44"/>
      <c r="E105" s="44"/>
      <c r="F105" s="53"/>
      <c r="G105" s="53"/>
      <c r="H105" s="14">
        <v>600</v>
      </c>
      <c r="I105" s="14">
        <v>0</v>
      </c>
      <c r="J105" s="54">
        <v>0</v>
      </c>
      <c r="K105" s="44"/>
      <c r="L105" s="44"/>
      <c r="M105" s="54">
        <v>0</v>
      </c>
      <c r="N105" s="44"/>
      <c r="O105" s="44"/>
      <c r="P105" s="54">
        <v>600</v>
      </c>
      <c r="Q105" s="44"/>
      <c r="R105" s="12"/>
      <c r="S105" s="12">
        <f>SUM(M105/H105*100)</f>
        <v>0</v>
      </c>
    </row>
    <row r="106" spans="1:19" x14ac:dyDescent="0.25">
      <c r="A106" s="13" t="s">
        <v>184</v>
      </c>
      <c r="B106" s="52" t="s">
        <v>185</v>
      </c>
      <c r="C106" s="44"/>
      <c r="D106" s="44"/>
      <c r="E106" s="44"/>
      <c r="F106" s="53"/>
      <c r="G106" s="53"/>
      <c r="H106" s="14">
        <v>600</v>
      </c>
      <c r="I106" s="14">
        <v>0</v>
      </c>
      <c r="J106" s="54">
        <v>0</v>
      </c>
      <c r="K106" s="44"/>
      <c r="L106" s="44"/>
      <c r="M106" s="54">
        <v>0</v>
      </c>
      <c r="N106" s="44"/>
      <c r="O106" s="44"/>
      <c r="P106" s="54">
        <v>600</v>
      </c>
      <c r="Q106" s="44"/>
      <c r="R106" s="12"/>
      <c r="S106" s="12">
        <f>SUM(M106/H106*100)</f>
        <v>0</v>
      </c>
    </row>
  </sheetData>
  <mergeCells count="450">
    <mergeCell ref="A1:F2"/>
    <mergeCell ref="K2:M3"/>
    <mergeCell ref="O2:P3"/>
    <mergeCell ref="A3:D4"/>
    <mergeCell ref="A5:C5"/>
    <mergeCell ref="C7:K7"/>
    <mergeCell ref="A9:G9"/>
    <mergeCell ref="J9:L9"/>
    <mergeCell ref="M9:O9"/>
    <mergeCell ref="P9:Q9"/>
    <mergeCell ref="B10:E10"/>
    <mergeCell ref="F10:G10"/>
    <mergeCell ref="J10:L10"/>
    <mergeCell ref="M10:O10"/>
    <mergeCell ref="P10:Q10"/>
    <mergeCell ref="B11:E11"/>
    <mergeCell ref="F11:G11"/>
    <mergeCell ref="J11:L11"/>
    <mergeCell ref="M11:O11"/>
    <mergeCell ref="P11:Q11"/>
    <mergeCell ref="B12:E12"/>
    <mergeCell ref="F12:G12"/>
    <mergeCell ref="J12:L12"/>
    <mergeCell ref="M12:O12"/>
    <mergeCell ref="P12:Q12"/>
    <mergeCell ref="B13:E13"/>
    <mergeCell ref="F13:G13"/>
    <mergeCell ref="J13:L13"/>
    <mergeCell ref="M13:O13"/>
    <mergeCell ref="P13:Q13"/>
    <mergeCell ref="B14:E14"/>
    <mergeCell ref="F14:G14"/>
    <mergeCell ref="J14:L14"/>
    <mergeCell ref="M14:O14"/>
    <mergeCell ref="P14:Q14"/>
    <mergeCell ref="B15:E15"/>
    <mergeCell ref="F15:G15"/>
    <mergeCell ref="J15:L15"/>
    <mergeCell ref="M15:O15"/>
    <mergeCell ref="P15:Q15"/>
    <mergeCell ref="B16:E16"/>
    <mergeCell ref="F16:G16"/>
    <mergeCell ref="J16:L16"/>
    <mergeCell ref="M16:O16"/>
    <mergeCell ref="P16:Q16"/>
    <mergeCell ref="B17:E17"/>
    <mergeCell ref="F17:G17"/>
    <mergeCell ref="J17:L17"/>
    <mergeCell ref="M17:O17"/>
    <mergeCell ref="P17:Q17"/>
    <mergeCell ref="B18:E18"/>
    <mergeCell ref="F18:G18"/>
    <mergeCell ref="J18:L18"/>
    <mergeCell ref="M18:O18"/>
    <mergeCell ref="P18:Q18"/>
    <mergeCell ref="B19:E19"/>
    <mergeCell ref="F19:G19"/>
    <mergeCell ref="J19:L19"/>
    <mergeCell ref="M19:O19"/>
    <mergeCell ref="P19:Q19"/>
    <mergeCell ref="B20:E20"/>
    <mergeCell ref="F20:G20"/>
    <mergeCell ref="J20:L20"/>
    <mergeCell ref="M20:O20"/>
    <mergeCell ref="P20:Q20"/>
    <mergeCell ref="B21:E21"/>
    <mergeCell ref="F21:G21"/>
    <mergeCell ref="J21:L21"/>
    <mergeCell ref="M21:O21"/>
    <mergeCell ref="P21:Q21"/>
    <mergeCell ref="B22:E22"/>
    <mergeCell ref="F22:G22"/>
    <mergeCell ref="J22:L22"/>
    <mergeCell ref="M22:O22"/>
    <mergeCell ref="P22:Q22"/>
    <mergeCell ref="B23:E23"/>
    <mergeCell ref="F23:G23"/>
    <mergeCell ref="J23:L23"/>
    <mergeCell ref="M23:O23"/>
    <mergeCell ref="P23:Q23"/>
    <mergeCell ref="B24:E24"/>
    <mergeCell ref="F24:G24"/>
    <mergeCell ref="J24:L24"/>
    <mergeCell ref="M24:O24"/>
    <mergeCell ref="P24:Q24"/>
    <mergeCell ref="B25:E25"/>
    <mergeCell ref="F25:G25"/>
    <mergeCell ref="J25:L25"/>
    <mergeCell ref="M25:O25"/>
    <mergeCell ref="P25:Q25"/>
    <mergeCell ref="B26:E26"/>
    <mergeCell ref="F26:G26"/>
    <mergeCell ref="J26:L26"/>
    <mergeCell ref="M26:O26"/>
    <mergeCell ref="P26:Q26"/>
    <mergeCell ref="B27:E27"/>
    <mergeCell ref="F27:G27"/>
    <mergeCell ref="J27:L27"/>
    <mergeCell ref="M27:O27"/>
    <mergeCell ref="P27:Q27"/>
    <mergeCell ref="B28:E28"/>
    <mergeCell ref="F28:G28"/>
    <mergeCell ref="J28:L28"/>
    <mergeCell ref="M28:O28"/>
    <mergeCell ref="P28:Q28"/>
    <mergeCell ref="B29:E29"/>
    <mergeCell ref="F29:G29"/>
    <mergeCell ref="J29:L29"/>
    <mergeCell ref="M29:O29"/>
    <mergeCell ref="P29:Q29"/>
    <mergeCell ref="B30:E30"/>
    <mergeCell ref="F30:G30"/>
    <mergeCell ref="J30:L30"/>
    <mergeCell ref="M30:O30"/>
    <mergeCell ref="P30:Q30"/>
    <mergeCell ref="A37:C37"/>
    <mergeCell ref="C39:K39"/>
    <mergeCell ref="A41:G41"/>
    <mergeCell ref="J41:L41"/>
    <mergeCell ref="M41:O41"/>
    <mergeCell ref="P41:Q41"/>
    <mergeCell ref="A33:F34"/>
    <mergeCell ref="K34:M35"/>
    <mergeCell ref="O34:P35"/>
    <mergeCell ref="A35:D36"/>
    <mergeCell ref="B42:E42"/>
    <mergeCell ref="F42:G42"/>
    <mergeCell ref="J42:L42"/>
    <mergeCell ref="M42:O42"/>
    <mergeCell ref="P42:Q42"/>
    <mergeCell ref="B43:E43"/>
    <mergeCell ref="F43:G43"/>
    <mergeCell ref="J43:L43"/>
    <mergeCell ref="M43:O43"/>
    <mergeCell ref="P43:Q43"/>
    <mergeCell ref="B44:E44"/>
    <mergeCell ref="F44:G44"/>
    <mergeCell ref="J44:L44"/>
    <mergeCell ref="M44:O44"/>
    <mergeCell ref="P44:Q44"/>
    <mergeCell ref="B45:E45"/>
    <mergeCell ref="F45:G45"/>
    <mergeCell ref="J45:L45"/>
    <mergeCell ref="M45:O45"/>
    <mergeCell ref="P45:Q45"/>
    <mergeCell ref="B46:E46"/>
    <mergeCell ref="F46:G46"/>
    <mergeCell ref="J46:L46"/>
    <mergeCell ref="M46:O46"/>
    <mergeCell ref="P46:Q46"/>
    <mergeCell ref="B47:E47"/>
    <mergeCell ref="F47:G47"/>
    <mergeCell ref="J47:L47"/>
    <mergeCell ref="M47:O47"/>
    <mergeCell ref="P47:Q47"/>
    <mergeCell ref="B48:E48"/>
    <mergeCell ref="F48:G48"/>
    <mergeCell ref="J48:L48"/>
    <mergeCell ref="M48:O48"/>
    <mergeCell ref="P48:Q48"/>
    <mergeCell ref="B49:E49"/>
    <mergeCell ref="F49:G49"/>
    <mergeCell ref="J49:L49"/>
    <mergeCell ref="M49:O49"/>
    <mergeCell ref="P49:Q49"/>
    <mergeCell ref="B50:E50"/>
    <mergeCell ref="F50:G50"/>
    <mergeCell ref="J50:L50"/>
    <mergeCell ref="M50:O50"/>
    <mergeCell ref="P50:Q50"/>
    <mergeCell ref="B51:E51"/>
    <mergeCell ref="F51:G51"/>
    <mergeCell ref="J51:L51"/>
    <mergeCell ref="M51:O51"/>
    <mergeCell ref="P51:Q51"/>
    <mergeCell ref="B52:E52"/>
    <mergeCell ref="F52:G52"/>
    <mergeCell ref="J52:L52"/>
    <mergeCell ref="M52:O52"/>
    <mergeCell ref="P52:Q52"/>
    <mergeCell ref="B53:E53"/>
    <mergeCell ref="F53:G53"/>
    <mergeCell ref="J53:L53"/>
    <mergeCell ref="M53:O53"/>
    <mergeCell ref="P53:Q53"/>
    <mergeCell ref="B54:E54"/>
    <mergeCell ref="F54:G54"/>
    <mergeCell ref="J54:L54"/>
    <mergeCell ref="M54:O54"/>
    <mergeCell ref="P54:Q54"/>
    <mergeCell ref="B55:E55"/>
    <mergeCell ref="F55:G55"/>
    <mergeCell ref="J55:L55"/>
    <mergeCell ref="M55:O55"/>
    <mergeCell ref="P55:Q55"/>
    <mergeCell ref="B56:E56"/>
    <mergeCell ref="F56:G56"/>
    <mergeCell ref="J56:L56"/>
    <mergeCell ref="M56:O56"/>
    <mergeCell ref="P56:Q56"/>
    <mergeCell ref="B57:E57"/>
    <mergeCell ref="F57:G57"/>
    <mergeCell ref="J57:L57"/>
    <mergeCell ref="M57:O57"/>
    <mergeCell ref="P57:Q57"/>
    <mergeCell ref="B58:E58"/>
    <mergeCell ref="F58:G58"/>
    <mergeCell ref="J58:L58"/>
    <mergeCell ref="M58:O58"/>
    <mergeCell ref="P58:Q58"/>
    <mergeCell ref="B59:E59"/>
    <mergeCell ref="F59:G59"/>
    <mergeCell ref="J59:L59"/>
    <mergeCell ref="M59:O59"/>
    <mergeCell ref="P59:Q59"/>
    <mergeCell ref="B60:E60"/>
    <mergeCell ref="F60:G60"/>
    <mergeCell ref="J60:L60"/>
    <mergeCell ref="M60:O60"/>
    <mergeCell ref="P60:Q60"/>
    <mergeCell ref="B61:E61"/>
    <mergeCell ref="F61:G61"/>
    <mergeCell ref="J61:L61"/>
    <mergeCell ref="M61:O61"/>
    <mergeCell ref="P61:Q61"/>
    <mergeCell ref="B62:E62"/>
    <mergeCell ref="F62:G62"/>
    <mergeCell ref="J62:L62"/>
    <mergeCell ref="M62:O62"/>
    <mergeCell ref="P62:Q62"/>
    <mergeCell ref="B63:E63"/>
    <mergeCell ref="F63:G63"/>
    <mergeCell ref="J63:L63"/>
    <mergeCell ref="M63:O63"/>
    <mergeCell ref="P63:Q63"/>
    <mergeCell ref="B64:E64"/>
    <mergeCell ref="F64:G64"/>
    <mergeCell ref="J64:L64"/>
    <mergeCell ref="M64:O64"/>
    <mergeCell ref="P64:Q64"/>
    <mergeCell ref="B65:E65"/>
    <mergeCell ref="F65:G65"/>
    <mergeCell ref="J65:L65"/>
    <mergeCell ref="M65:O65"/>
    <mergeCell ref="P65:Q65"/>
    <mergeCell ref="B66:E66"/>
    <mergeCell ref="F66:G66"/>
    <mergeCell ref="J66:L66"/>
    <mergeCell ref="M66:O66"/>
    <mergeCell ref="P66:Q66"/>
    <mergeCell ref="B67:E67"/>
    <mergeCell ref="F67:G67"/>
    <mergeCell ref="J67:L67"/>
    <mergeCell ref="M67:O67"/>
    <mergeCell ref="P67:Q67"/>
    <mergeCell ref="B68:E68"/>
    <mergeCell ref="F68:G68"/>
    <mergeCell ref="J68:L68"/>
    <mergeCell ref="M68:O68"/>
    <mergeCell ref="P68:Q68"/>
    <mergeCell ref="B69:E69"/>
    <mergeCell ref="F69:G69"/>
    <mergeCell ref="J69:L69"/>
    <mergeCell ref="M69:O69"/>
    <mergeCell ref="P69:Q69"/>
    <mergeCell ref="B70:E70"/>
    <mergeCell ref="F70:G70"/>
    <mergeCell ref="J70:L70"/>
    <mergeCell ref="M70:O70"/>
    <mergeCell ref="P70:Q70"/>
    <mergeCell ref="B71:E71"/>
    <mergeCell ref="F71:G71"/>
    <mergeCell ref="J71:L71"/>
    <mergeCell ref="M71:O71"/>
    <mergeCell ref="P71:Q71"/>
    <mergeCell ref="B72:E72"/>
    <mergeCell ref="F72:G72"/>
    <mergeCell ref="J72:L72"/>
    <mergeCell ref="M72:O72"/>
    <mergeCell ref="P72:Q72"/>
    <mergeCell ref="B73:E73"/>
    <mergeCell ref="F73:G73"/>
    <mergeCell ref="J73:L73"/>
    <mergeCell ref="M73:O73"/>
    <mergeCell ref="P73:Q73"/>
    <mergeCell ref="B74:E74"/>
    <mergeCell ref="F74:G74"/>
    <mergeCell ref="J74:L74"/>
    <mergeCell ref="M74:O74"/>
    <mergeCell ref="P74:Q74"/>
    <mergeCell ref="B75:E75"/>
    <mergeCell ref="F75:G75"/>
    <mergeCell ref="J75:L75"/>
    <mergeCell ref="M75:O75"/>
    <mergeCell ref="P75:Q75"/>
    <mergeCell ref="B76:E76"/>
    <mergeCell ref="F76:G76"/>
    <mergeCell ref="J76:L76"/>
    <mergeCell ref="M76:O76"/>
    <mergeCell ref="P76:Q76"/>
    <mergeCell ref="B77:E77"/>
    <mergeCell ref="F77:G77"/>
    <mergeCell ref="J77:L77"/>
    <mergeCell ref="M77:O77"/>
    <mergeCell ref="P77:Q77"/>
    <mergeCell ref="B78:E78"/>
    <mergeCell ref="F78:G78"/>
    <mergeCell ref="J78:L78"/>
    <mergeCell ref="M78:O78"/>
    <mergeCell ref="P78:Q78"/>
    <mergeCell ref="B79:E79"/>
    <mergeCell ref="F79:G79"/>
    <mergeCell ref="J79:L79"/>
    <mergeCell ref="M79:O79"/>
    <mergeCell ref="P79:Q79"/>
    <mergeCell ref="B80:E80"/>
    <mergeCell ref="F80:G80"/>
    <mergeCell ref="J80:L80"/>
    <mergeCell ref="M80:O80"/>
    <mergeCell ref="P80:Q80"/>
    <mergeCell ref="B81:E81"/>
    <mergeCell ref="F81:G81"/>
    <mergeCell ref="J81:L81"/>
    <mergeCell ref="M81:O81"/>
    <mergeCell ref="P81:Q81"/>
    <mergeCell ref="B82:E82"/>
    <mergeCell ref="F82:G82"/>
    <mergeCell ref="J82:L82"/>
    <mergeCell ref="M82:O82"/>
    <mergeCell ref="P82:Q82"/>
    <mergeCell ref="B83:E83"/>
    <mergeCell ref="F83:G83"/>
    <mergeCell ref="J83:L83"/>
    <mergeCell ref="M83:O83"/>
    <mergeCell ref="P83:Q83"/>
    <mergeCell ref="B84:E84"/>
    <mergeCell ref="F84:G84"/>
    <mergeCell ref="J84:L84"/>
    <mergeCell ref="M84:O84"/>
    <mergeCell ref="P84:Q84"/>
    <mergeCell ref="B85:E85"/>
    <mergeCell ref="F85:G85"/>
    <mergeCell ref="J85:L85"/>
    <mergeCell ref="M85:O85"/>
    <mergeCell ref="P85:Q85"/>
    <mergeCell ref="B86:E86"/>
    <mergeCell ref="F86:G86"/>
    <mergeCell ref="J86:L86"/>
    <mergeCell ref="M86:O86"/>
    <mergeCell ref="P86:Q86"/>
    <mergeCell ref="B87:E87"/>
    <mergeCell ref="F87:G87"/>
    <mergeCell ref="J87:L87"/>
    <mergeCell ref="M87:O87"/>
    <mergeCell ref="P87:Q87"/>
    <mergeCell ref="B88:E88"/>
    <mergeCell ref="F88:G88"/>
    <mergeCell ref="J88:L88"/>
    <mergeCell ref="M88:O88"/>
    <mergeCell ref="P88:Q88"/>
    <mergeCell ref="B89:E89"/>
    <mergeCell ref="F89:G89"/>
    <mergeCell ref="J89:L89"/>
    <mergeCell ref="M89:O89"/>
    <mergeCell ref="P89:Q89"/>
    <mergeCell ref="B90:E90"/>
    <mergeCell ref="F90:G90"/>
    <mergeCell ref="J90:L90"/>
    <mergeCell ref="M90:O90"/>
    <mergeCell ref="P90:Q90"/>
    <mergeCell ref="B91:E91"/>
    <mergeCell ref="F91:G91"/>
    <mergeCell ref="J91:L91"/>
    <mergeCell ref="M91:O91"/>
    <mergeCell ref="P91:Q91"/>
    <mergeCell ref="B92:E92"/>
    <mergeCell ref="F92:G92"/>
    <mergeCell ref="J92:L92"/>
    <mergeCell ref="M92:O92"/>
    <mergeCell ref="P92:Q92"/>
    <mergeCell ref="B93:E93"/>
    <mergeCell ref="F93:G93"/>
    <mergeCell ref="J93:L93"/>
    <mergeCell ref="M93:O93"/>
    <mergeCell ref="P93:Q93"/>
    <mergeCell ref="B94:E94"/>
    <mergeCell ref="F94:G94"/>
    <mergeCell ref="J94:L94"/>
    <mergeCell ref="M94:O94"/>
    <mergeCell ref="P94:Q94"/>
    <mergeCell ref="B95:E95"/>
    <mergeCell ref="F95:G95"/>
    <mergeCell ref="J95:L95"/>
    <mergeCell ref="M95:O95"/>
    <mergeCell ref="P95:Q95"/>
    <mergeCell ref="B96:E96"/>
    <mergeCell ref="F96:G96"/>
    <mergeCell ref="J96:L96"/>
    <mergeCell ref="M96:O96"/>
    <mergeCell ref="P96:Q96"/>
    <mergeCell ref="B97:E97"/>
    <mergeCell ref="F97:G97"/>
    <mergeCell ref="J97:L97"/>
    <mergeCell ref="M97:O97"/>
    <mergeCell ref="P97:Q97"/>
    <mergeCell ref="B98:E98"/>
    <mergeCell ref="F98:G98"/>
    <mergeCell ref="J98:L98"/>
    <mergeCell ref="M98:O98"/>
    <mergeCell ref="P98:Q98"/>
    <mergeCell ref="B99:E99"/>
    <mergeCell ref="F99:G99"/>
    <mergeCell ref="J99:L99"/>
    <mergeCell ref="M99:O99"/>
    <mergeCell ref="P99:Q99"/>
    <mergeCell ref="B100:E100"/>
    <mergeCell ref="F100:G100"/>
    <mergeCell ref="J100:L100"/>
    <mergeCell ref="M100:O100"/>
    <mergeCell ref="P100:Q100"/>
    <mergeCell ref="B101:E101"/>
    <mergeCell ref="F101:G101"/>
    <mergeCell ref="J101:L101"/>
    <mergeCell ref="M101:O101"/>
    <mergeCell ref="P101:Q101"/>
    <mergeCell ref="B102:E102"/>
    <mergeCell ref="F102:G102"/>
    <mergeCell ref="J102:L102"/>
    <mergeCell ref="M102:O102"/>
    <mergeCell ref="P102:Q102"/>
    <mergeCell ref="B103:E103"/>
    <mergeCell ref="F103:G103"/>
    <mergeCell ref="J103:L103"/>
    <mergeCell ref="M103:O103"/>
    <mergeCell ref="P103:Q103"/>
    <mergeCell ref="B106:E106"/>
    <mergeCell ref="F106:G106"/>
    <mergeCell ref="J106:L106"/>
    <mergeCell ref="M106:O106"/>
    <mergeCell ref="P106:Q106"/>
    <mergeCell ref="B104:E104"/>
    <mergeCell ref="F104:G104"/>
    <mergeCell ref="J104:L104"/>
    <mergeCell ref="M104:O104"/>
    <mergeCell ref="P104:Q104"/>
    <mergeCell ref="B105:E105"/>
    <mergeCell ref="F105:G105"/>
    <mergeCell ref="J105:L105"/>
    <mergeCell ref="M105:O105"/>
    <mergeCell ref="P105:Q105"/>
  </mergeCells>
  <pageMargins left="0.7" right="0.7" top="0.75" bottom="0.75" header="0.3" footer="0.3"/>
  <pageSetup paperSize="9" scale="4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1159-7843-48EF-B9EC-E9381FC3D122}">
  <dimension ref="A1:T38"/>
  <sheetViews>
    <sheetView zoomScaleNormal="100" workbookViewId="0">
      <selection activeCell="P36" sqref="P36:Q36"/>
    </sheetView>
  </sheetViews>
  <sheetFormatPr defaultRowHeight="15" x14ac:dyDescent="0.25"/>
  <sheetData>
    <row r="1" spans="1:20" x14ac:dyDescent="0.25">
      <c r="A1" s="45" t="s">
        <v>0</v>
      </c>
      <c r="B1" s="44"/>
      <c r="C1" s="44"/>
      <c r="D1" s="44"/>
      <c r="E1" s="44"/>
      <c r="F1" s="4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44"/>
      <c r="B2" s="44"/>
      <c r="C2" s="44"/>
      <c r="D2" s="44"/>
      <c r="E2" s="44"/>
      <c r="F2" s="44"/>
      <c r="G2" s="6"/>
      <c r="H2" s="6"/>
      <c r="I2" s="6"/>
      <c r="J2" s="6"/>
      <c r="K2" s="46"/>
      <c r="L2" s="44"/>
      <c r="M2" s="44"/>
      <c r="N2" s="6"/>
      <c r="O2" s="47"/>
      <c r="P2" s="44"/>
      <c r="Q2" s="6"/>
      <c r="R2" s="6"/>
      <c r="S2" s="6"/>
      <c r="T2" s="6"/>
    </row>
    <row r="3" spans="1:20" x14ac:dyDescent="0.25">
      <c r="A3" s="45" t="s">
        <v>1</v>
      </c>
      <c r="B3" s="44"/>
      <c r="C3" s="44"/>
      <c r="D3" s="44"/>
      <c r="E3" s="6"/>
      <c r="F3" s="6"/>
      <c r="G3" s="6"/>
      <c r="H3" s="6"/>
      <c r="I3" s="6"/>
      <c r="J3" s="6"/>
      <c r="K3" s="44"/>
      <c r="L3" s="44"/>
      <c r="M3" s="44"/>
      <c r="N3" s="6"/>
      <c r="O3" s="44"/>
      <c r="P3" s="44"/>
      <c r="Q3" s="6"/>
      <c r="R3" s="6"/>
      <c r="S3" s="6"/>
      <c r="T3" s="6"/>
    </row>
    <row r="4" spans="1:20" x14ac:dyDescent="0.25">
      <c r="A4" s="44"/>
      <c r="B4" s="44"/>
      <c r="C4" s="44"/>
      <c r="D4" s="4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45" t="s">
        <v>2</v>
      </c>
      <c r="B5" s="44"/>
      <c r="C5" s="44"/>
      <c r="D5" s="6"/>
      <c r="E5" s="6"/>
      <c r="F5" s="1" t="s">
        <v>199</v>
      </c>
      <c r="G5" s="1"/>
      <c r="H5" s="1"/>
      <c r="I5" s="1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43" t="s">
        <v>3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5.25" thickTop="1" thickBot="1" x14ac:dyDescent="0.3">
      <c r="A9" s="48" t="s">
        <v>4</v>
      </c>
      <c r="B9" s="49"/>
      <c r="C9" s="49"/>
      <c r="D9" s="49"/>
      <c r="E9" s="49"/>
      <c r="F9" s="49"/>
      <c r="G9" s="49"/>
      <c r="H9" s="7" t="s">
        <v>5</v>
      </c>
      <c r="I9" s="8" t="s">
        <v>6</v>
      </c>
      <c r="J9" s="48" t="s">
        <v>7</v>
      </c>
      <c r="K9" s="49"/>
      <c r="L9" s="49"/>
      <c r="M9" s="48" t="s">
        <v>8</v>
      </c>
      <c r="N9" s="49"/>
      <c r="O9" s="49"/>
      <c r="P9" s="48" t="s">
        <v>9</v>
      </c>
      <c r="Q9" s="49"/>
      <c r="R9" s="9" t="s">
        <v>10</v>
      </c>
      <c r="S9" s="3" t="s">
        <v>10</v>
      </c>
    </row>
    <row r="10" spans="1:20" ht="16.5" thickTop="1" thickBot="1" x14ac:dyDescent="0.3">
      <c r="A10" s="8" t="s">
        <v>11</v>
      </c>
      <c r="B10" s="48" t="s">
        <v>12</v>
      </c>
      <c r="C10" s="49"/>
      <c r="D10" s="49"/>
      <c r="E10" s="49"/>
      <c r="F10" s="50" t="s">
        <v>13</v>
      </c>
      <c r="G10" s="51"/>
      <c r="H10" s="8" t="s">
        <v>14</v>
      </c>
      <c r="I10" s="8" t="s">
        <v>15</v>
      </c>
      <c r="J10" s="48" t="s">
        <v>16</v>
      </c>
      <c r="K10" s="49"/>
      <c r="L10" s="49"/>
      <c r="M10" s="48" t="s">
        <v>17</v>
      </c>
      <c r="N10" s="49"/>
      <c r="O10" s="49"/>
      <c r="P10" s="48" t="s">
        <v>18</v>
      </c>
      <c r="Q10" s="49"/>
      <c r="R10" s="2" t="s">
        <v>19</v>
      </c>
      <c r="S10" s="3" t="s">
        <v>20</v>
      </c>
    </row>
    <row r="11" spans="1:20" ht="15.75" thickTop="1" x14ac:dyDescent="0.25">
      <c r="A11" s="10"/>
      <c r="B11" s="55" t="s">
        <v>21</v>
      </c>
      <c r="C11" s="44"/>
      <c r="D11" s="44"/>
      <c r="E11" s="44"/>
      <c r="F11" s="59">
        <v>642374.40000000002</v>
      </c>
      <c r="G11" s="59"/>
      <c r="H11" s="16">
        <v>1274800</v>
      </c>
      <c r="I11" s="11">
        <v>0</v>
      </c>
      <c r="J11" s="57">
        <f>SUM(J12+J15+J17)</f>
        <v>640368.64000000001</v>
      </c>
      <c r="K11" s="44"/>
      <c r="L11" s="44"/>
      <c r="M11" s="57">
        <f>SUM(M12+M15+M17)</f>
        <v>640368.64000000001</v>
      </c>
      <c r="N11" s="44"/>
      <c r="O11" s="44"/>
      <c r="P11" s="57">
        <f>SUM( H11-M11)</f>
        <v>634431.36</v>
      </c>
      <c r="Q11" s="44"/>
      <c r="R11" s="5">
        <f t="shared" ref="R11:R18" si="0">SUM(M11/F11*100)</f>
        <v>99.687758416275614</v>
      </c>
      <c r="S11" s="5">
        <f>SUM(M11/H11*100)</f>
        <v>50.232871038594297</v>
      </c>
    </row>
    <row r="12" spans="1:20" x14ac:dyDescent="0.25">
      <c r="A12" s="18" t="s">
        <v>186</v>
      </c>
      <c r="B12" s="60" t="s">
        <v>187</v>
      </c>
      <c r="C12" s="44"/>
      <c r="D12" s="44"/>
      <c r="E12" s="44"/>
      <c r="F12" s="63">
        <v>144142.92000000001</v>
      </c>
      <c r="G12" s="63"/>
      <c r="H12" s="19">
        <v>290700</v>
      </c>
      <c r="I12" s="19">
        <v>0</v>
      </c>
      <c r="J12" s="63">
        <v>113085.32</v>
      </c>
      <c r="K12" s="44"/>
      <c r="L12" s="44"/>
      <c r="M12" s="63">
        <v>113085.32</v>
      </c>
      <c r="N12" s="44"/>
      <c r="O12" s="44"/>
      <c r="P12" s="63">
        <f t="shared" ref="P12:P14" si="1">SUM( H12-M12)</f>
        <v>177614.68</v>
      </c>
      <c r="Q12" s="44"/>
      <c r="R12" s="5">
        <f t="shared" si="0"/>
        <v>78.453607017257582</v>
      </c>
      <c r="S12" s="5">
        <v>50.232871038594297</v>
      </c>
    </row>
    <row r="13" spans="1:20" x14ac:dyDescent="0.25">
      <c r="A13" s="20" t="s">
        <v>188</v>
      </c>
      <c r="B13" s="64" t="s">
        <v>187</v>
      </c>
      <c r="C13" s="44"/>
      <c r="D13" s="44"/>
      <c r="E13" s="44"/>
      <c r="F13" s="66">
        <v>26630.06</v>
      </c>
      <c r="G13" s="66"/>
      <c r="H13" s="21">
        <v>74200</v>
      </c>
      <c r="I13" s="21">
        <v>0</v>
      </c>
      <c r="J13" s="66">
        <v>3303</v>
      </c>
      <c r="K13" s="44"/>
      <c r="L13" s="44"/>
      <c r="M13" s="66">
        <v>3303</v>
      </c>
      <c r="N13" s="44"/>
      <c r="O13" s="44"/>
      <c r="P13" s="66">
        <f t="shared" si="1"/>
        <v>70897</v>
      </c>
      <c r="Q13" s="44"/>
      <c r="R13" s="5">
        <f t="shared" si="0"/>
        <v>12.403276597949835</v>
      </c>
      <c r="S13" s="5">
        <v>50.232871038594297</v>
      </c>
    </row>
    <row r="14" spans="1:20" x14ac:dyDescent="0.25">
      <c r="A14" s="20" t="s">
        <v>189</v>
      </c>
      <c r="B14" s="64" t="s">
        <v>190</v>
      </c>
      <c r="C14" s="44"/>
      <c r="D14" s="44"/>
      <c r="E14" s="44"/>
      <c r="F14" s="66">
        <v>117522.86</v>
      </c>
      <c r="G14" s="66"/>
      <c r="H14" s="21">
        <v>216500</v>
      </c>
      <c r="I14" s="21">
        <v>0</v>
      </c>
      <c r="J14" s="66">
        <v>111560.05</v>
      </c>
      <c r="K14" s="44"/>
      <c r="L14" s="44"/>
      <c r="M14" s="66">
        <v>111560.05</v>
      </c>
      <c r="N14" s="44"/>
      <c r="O14" s="44"/>
      <c r="P14" s="66">
        <f t="shared" si="1"/>
        <v>104939.95</v>
      </c>
      <c r="Q14" s="44"/>
      <c r="R14" s="5">
        <f t="shared" si="0"/>
        <v>94.926255198350347</v>
      </c>
      <c r="S14" s="5">
        <v>50.232871038594297</v>
      </c>
    </row>
    <row r="15" spans="1:20" x14ac:dyDescent="0.25">
      <c r="A15" s="18" t="s">
        <v>191</v>
      </c>
      <c r="B15" s="60" t="s">
        <v>192</v>
      </c>
      <c r="C15" s="44"/>
      <c r="D15" s="44"/>
      <c r="E15" s="44"/>
      <c r="F15" s="61">
        <v>85855.16</v>
      </c>
      <c r="G15" s="62"/>
      <c r="H15" s="19">
        <v>149000</v>
      </c>
      <c r="I15" s="19">
        <v>0</v>
      </c>
      <c r="J15" s="63">
        <v>79620.52</v>
      </c>
      <c r="K15" s="44"/>
      <c r="L15" s="44"/>
      <c r="M15" s="63">
        <v>79620.52</v>
      </c>
      <c r="N15" s="44"/>
      <c r="O15" s="44"/>
      <c r="P15" s="63">
        <v>69379.48</v>
      </c>
      <c r="Q15" s="44"/>
      <c r="R15" s="5">
        <f t="shared" si="0"/>
        <v>92.738188362819429</v>
      </c>
      <c r="S15" s="5">
        <v>50.232871038594297</v>
      </c>
    </row>
    <row r="16" spans="1:20" x14ac:dyDescent="0.25">
      <c r="A16" s="20" t="s">
        <v>193</v>
      </c>
      <c r="B16" s="64" t="s">
        <v>194</v>
      </c>
      <c r="C16" s="44"/>
      <c r="D16" s="44"/>
      <c r="E16" s="44"/>
      <c r="F16" s="65">
        <v>85855.16</v>
      </c>
      <c r="G16" s="62"/>
      <c r="H16" s="21">
        <v>149000</v>
      </c>
      <c r="I16" s="21">
        <v>0</v>
      </c>
      <c r="J16" s="66">
        <v>79620.52</v>
      </c>
      <c r="K16" s="44"/>
      <c r="L16" s="44"/>
      <c r="M16" s="66">
        <v>79620.52</v>
      </c>
      <c r="N16" s="44"/>
      <c r="O16" s="44"/>
      <c r="P16" s="66">
        <v>69379.48</v>
      </c>
      <c r="Q16" s="44"/>
      <c r="R16" s="5">
        <f t="shared" si="0"/>
        <v>92.738188362819429</v>
      </c>
      <c r="S16" s="5">
        <v>50.232871038594297</v>
      </c>
    </row>
    <row r="17" spans="1:20" x14ac:dyDescent="0.25">
      <c r="A17" s="18" t="s">
        <v>195</v>
      </c>
      <c r="B17" s="60" t="s">
        <v>196</v>
      </c>
      <c r="C17" s="44"/>
      <c r="D17" s="44"/>
      <c r="E17" s="44"/>
      <c r="F17" s="61">
        <v>412366.32</v>
      </c>
      <c r="G17" s="62"/>
      <c r="H17" s="19">
        <v>835100</v>
      </c>
      <c r="I17" s="19">
        <v>0</v>
      </c>
      <c r="J17" s="63">
        <v>447662.8</v>
      </c>
      <c r="K17" s="44"/>
      <c r="L17" s="44"/>
      <c r="M17" s="63">
        <v>447662.8</v>
      </c>
      <c r="N17" s="44"/>
      <c r="O17" s="44"/>
      <c r="P17" s="63">
        <v>387437.2</v>
      </c>
      <c r="Q17" s="44"/>
      <c r="R17" s="5">
        <f t="shared" si="0"/>
        <v>108.55949632356008</v>
      </c>
      <c r="S17" s="5">
        <v>50.232871038594297</v>
      </c>
    </row>
    <row r="18" spans="1:20" x14ac:dyDescent="0.25">
      <c r="A18" s="20" t="s">
        <v>197</v>
      </c>
      <c r="B18" s="64" t="s">
        <v>198</v>
      </c>
      <c r="C18" s="44"/>
      <c r="D18" s="44"/>
      <c r="E18" s="44"/>
      <c r="F18" s="65">
        <v>412366.32</v>
      </c>
      <c r="G18" s="62"/>
      <c r="H18" s="21">
        <v>835100</v>
      </c>
      <c r="I18" s="21">
        <v>0</v>
      </c>
      <c r="J18" s="66">
        <v>447662.8</v>
      </c>
      <c r="K18" s="44"/>
      <c r="L18" s="44"/>
      <c r="M18" s="66">
        <v>447662.8</v>
      </c>
      <c r="N18" s="44"/>
      <c r="O18" s="44"/>
      <c r="P18" s="66">
        <v>387437.2</v>
      </c>
      <c r="Q18" s="44"/>
      <c r="R18" s="5">
        <f t="shared" si="0"/>
        <v>108.55949632356008</v>
      </c>
      <c r="S18" s="5">
        <v>50.232871038594297</v>
      </c>
    </row>
    <row r="21" spans="1:20" x14ac:dyDescent="0.25">
      <c r="A21" s="45" t="s">
        <v>0</v>
      </c>
      <c r="B21" s="44"/>
      <c r="C21" s="44"/>
      <c r="D21" s="44"/>
      <c r="E21" s="44"/>
      <c r="F21" s="44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44"/>
      <c r="B22" s="44"/>
      <c r="C22" s="44"/>
      <c r="D22" s="44"/>
      <c r="E22" s="44"/>
      <c r="F22" s="44"/>
      <c r="G22" s="6"/>
      <c r="H22" s="6"/>
      <c r="I22" s="6"/>
      <c r="J22" s="6"/>
      <c r="K22" s="46"/>
      <c r="L22" s="44"/>
      <c r="M22" s="44"/>
      <c r="N22" s="6"/>
      <c r="O22" s="47"/>
      <c r="P22" s="44"/>
      <c r="Q22" s="6"/>
      <c r="R22" s="6"/>
      <c r="S22" s="6"/>
      <c r="T22" s="6"/>
    </row>
    <row r="23" spans="1:20" x14ac:dyDescent="0.25">
      <c r="A23" s="45" t="s">
        <v>1</v>
      </c>
      <c r="B23" s="44"/>
      <c r="C23" s="44"/>
      <c r="D23" s="44"/>
      <c r="E23" s="6"/>
      <c r="F23" s="6"/>
      <c r="G23" s="6"/>
      <c r="H23" s="6"/>
      <c r="I23" s="6"/>
      <c r="J23" s="6"/>
      <c r="K23" s="44"/>
      <c r="L23" s="44"/>
      <c r="M23" s="44"/>
      <c r="N23" s="6"/>
      <c r="O23" s="44"/>
      <c r="P23" s="44"/>
      <c r="Q23" s="6"/>
      <c r="R23" s="6"/>
      <c r="S23" s="6"/>
      <c r="T23" s="6"/>
    </row>
    <row r="24" spans="1:20" x14ac:dyDescent="0.25">
      <c r="A24" s="44"/>
      <c r="B24" s="44"/>
      <c r="C24" s="44"/>
      <c r="D24" s="4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45" t="s">
        <v>2</v>
      </c>
      <c r="B25" s="44"/>
      <c r="C25" s="4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43" t="s">
        <v>3</v>
      </c>
      <c r="D27" s="44"/>
      <c r="E27" s="44"/>
      <c r="F27" s="44"/>
      <c r="G27" s="44"/>
      <c r="H27" s="44"/>
      <c r="I27" s="44"/>
      <c r="J27" s="44"/>
      <c r="K27" s="44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thickBo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5.25" thickTop="1" thickBot="1" x14ac:dyDescent="0.3">
      <c r="A29" s="48" t="s">
        <v>4</v>
      </c>
      <c r="B29" s="49"/>
      <c r="C29" s="49"/>
      <c r="D29" s="49"/>
      <c r="E29" s="49"/>
      <c r="F29" s="49"/>
      <c r="G29" s="49"/>
      <c r="H29" s="7" t="s">
        <v>5</v>
      </c>
      <c r="I29" s="8" t="s">
        <v>6</v>
      </c>
      <c r="J29" s="48" t="s">
        <v>7</v>
      </c>
      <c r="K29" s="49"/>
      <c r="L29" s="49"/>
      <c r="M29" s="48" t="s">
        <v>8</v>
      </c>
      <c r="N29" s="49"/>
      <c r="O29" s="49"/>
      <c r="P29" s="48" t="s">
        <v>9</v>
      </c>
      <c r="Q29" s="49"/>
      <c r="R29" s="9" t="s">
        <v>10</v>
      </c>
      <c r="S29" s="3" t="s">
        <v>10</v>
      </c>
    </row>
    <row r="30" spans="1:20" ht="16.5" thickTop="1" thickBot="1" x14ac:dyDescent="0.3">
      <c r="A30" s="8" t="s">
        <v>11</v>
      </c>
      <c r="B30" s="48" t="s">
        <v>12</v>
      </c>
      <c r="C30" s="49"/>
      <c r="D30" s="49"/>
      <c r="E30" s="49"/>
      <c r="F30" s="50" t="s">
        <v>13</v>
      </c>
      <c r="G30" s="51"/>
      <c r="H30" s="8" t="s">
        <v>14</v>
      </c>
      <c r="I30" s="8" t="s">
        <v>15</v>
      </c>
      <c r="J30" s="48" t="s">
        <v>16</v>
      </c>
      <c r="K30" s="49"/>
      <c r="L30" s="49"/>
      <c r="M30" s="48" t="s">
        <v>17</v>
      </c>
      <c r="N30" s="49"/>
      <c r="O30" s="49"/>
      <c r="P30" s="48" t="s">
        <v>18</v>
      </c>
      <c r="Q30" s="49"/>
      <c r="R30" s="2" t="s">
        <v>19</v>
      </c>
      <c r="S30" s="2" t="s">
        <v>20</v>
      </c>
    </row>
    <row r="31" spans="1:20" ht="15.75" thickTop="1" x14ac:dyDescent="0.25">
      <c r="A31" s="10"/>
      <c r="B31" s="55" t="s">
        <v>29</v>
      </c>
      <c r="C31" s="44"/>
      <c r="D31" s="44"/>
      <c r="E31" s="44"/>
      <c r="F31" s="56">
        <v>685879.54</v>
      </c>
      <c r="G31" s="56"/>
      <c r="H31" s="16">
        <v>1315300</v>
      </c>
      <c r="I31" s="11">
        <v>0</v>
      </c>
      <c r="J31" s="57">
        <v>616214.64</v>
      </c>
      <c r="K31" s="44"/>
      <c r="L31" s="44"/>
      <c r="M31" s="57">
        <v>616214.64</v>
      </c>
      <c r="N31" s="44"/>
      <c r="O31" s="44"/>
      <c r="P31" s="57">
        <f>SUM(H31-M31)</f>
        <v>699085.36</v>
      </c>
      <c r="Q31" s="44"/>
      <c r="R31" s="5">
        <f t="shared" ref="R31:R38" si="2">SUM(M31/F31*100)</f>
        <v>89.842983215390845</v>
      </c>
      <c r="S31" s="5">
        <f t="shared" ref="S31:S38" si="3">SUM(M31/H31*100)</f>
        <v>46.849740743556609</v>
      </c>
    </row>
    <row r="32" spans="1:20" x14ac:dyDescent="0.25">
      <c r="A32" s="18" t="s">
        <v>186</v>
      </c>
      <c r="B32" s="60" t="s">
        <v>187</v>
      </c>
      <c r="C32" s="44"/>
      <c r="D32" s="44"/>
      <c r="E32" s="44"/>
      <c r="F32" s="61">
        <v>143023.95000000001</v>
      </c>
      <c r="G32" s="61"/>
      <c r="H32" s="19">
        <v>290700</v>
      </c>
      <c r="I32" s="19">
        <v>0</v>
      </c>
      <c r="J32" s="63">
        <v>118599.96</v>
      </c>
      <c r="K32" s="44"/>
      <c r="L32" s="44"/>
      <c r="M32" s="63">
        <v>118599.96</v>
      </c>
      <c r="N32" s="44"/>
      <c r="O32" s="44"/>
      <c r="P32" s="63">
        <f t="shared" ref="P32:P34" si="4">SUM(H32-M32)</f>
        <v>172100.03999999998</v>
      </c>
      <c r="Q32" s="44"/>
      <c r="R32" s="5">
        <f t="shared" si="2"/>
        <v>82.923146787653394</v>
      </c>
      <c r="S32" s="5">
        <f t="shared" si="3"/>
        <v>40.79805985552116</v>
      </c>
    </row>
    <row r="33" spans="1:19" x14ac:dyDescent="0.25">
      <c r="A33" s="20" t="s">
        <v>188</v>
      </c>
      <c r="B33" s="64" t="s">
        <v>187</v>
      </c>
      <c r="C33" s="44"/>
      <c r="D33" s="44"/>
      <c r="E33" s="44"/>
      <c r="F33" s="65">
        <v>26630.06</v>
      </c>
      <c r="G33" s="65"/>
      <c r="H33" s="21">
        <v>74200</v>
      </c>
      <c r="I33" s="21">
        <v>0</v>
      </c>
      <c r="J33" s="66">
        <v>2218.1</v>
      </c>
      <c r="K33" s="44"/>
      <c r="L33" s="44"/>
      <c r="M33" s="66">
        <v>2218.1</v>
      </c>
      <c r="N33" s="44"/>
      <c r="O33" s="44"/>
      <c r="P33" s="66">
        <f t="shared" si="4"/>
        <v>71981.899999999994</v>
      </c>
      <c r="Q33" s="44"/>
      <c r="R33" s="5">
        <f t="shared" si="2"/>
        <v>8.3293090590107557</v>
      </c>
      <c r="S33" s="5">
        <f t="shared" si="3"/>
        <v>2.989353099730458</v>
      </c>
    </row>
    <row r="34" spans="1:19" x14ac:dyDescent="0.25">
      <c r="A34" s="20" t="s">
        <v>189</v>
      </c>
      <c r="B34" s="64" t="s">
        <v>190</v>
      </c>
      <c r="C34" s="44"/>
      <c r="D34" s="44"/>
      <c r="E34" s="44"/>
      <c r="F34" s="65">
        <v>116393.89</v>
      </c>
      <c r="G34" s="65"/>
      <c r="H34" s="21">
        <v>216500</v>
      </c>
      <c r="I34" s="21">
        <v>0</v>
      </c>
      <c r="J34" s="66">
        <v>116381.86</v>
      </c>
      <c r="K34" s="44"/>
      <c r="L34" s="44"/>
      <c r="M34" s="66">
        <v>116381.86</v>
      </c>
      <c r="N34" s="44"/>
      <c r="O34" s="44"/>
      <c r="P34" s="66">
        <f t="shared" si="4"/>
        <v>100118.14</v>
      </c>
      <c r="Q34" s="44"/>
      <c r="R34" s="5">
        <f t="shared" si="2"/>
        <v>99.989664405923719</v>
      </c>
      <c r="S34" s="5">
        <f t="shared" si="3"/>
        <v>53.756055427251738</v>
      </c>
    </row>
    <row r="35" spans="1:19" x14ac:dyDescent="0.25">
      <c r="A35" s="18" t="s">
        <v>191</v>
      </c>
      <c r="B35" s="60" t="s">
        <v>192</v>
      </c>
      <c r="C35" s="44"/>
      <c r="D35" s="44"/>
      <c r="E35" s="44"/>
      <c r="F35" s="61">
        <v>68659.789999999994</v>
      </c>
      <c r="G35" s="62"/>
      <c r="H35" s="19">
        <v>189500</v>
      </c>
      <c r="I35" s="19">
        <v>0</v>
      </c>
      <c r="J35" s="63">
        <v>51841.9</v>
      </c>
      <c r="K35" s="44"/>
      <c r="L35" s="44"/>
      <c r="M35" s="63">
        <v>51841.9</v>
      </c>
      <c r="N35" s="44"/>
      <c r="O35" s="44"/>
      <c r="P35" s="63">
        <f t="shared" ref="P35:P36" si="5">SUM(H35-M35)</f>
        <v>137658.1</v>
      </c>
      <c r="Q35" s="44"/>
      <c r="R35" s="5">
        <f t="shared" si="2"/>
        <v>75.505474164718549</v>
      </c>
      <c r="S35" s="5">
        <f t="shared" si="3"/>
        <v>27.357203166226913</v>
      </c>
    </row>
    <row r="36" spans="1:19" x14ac:dyDescent="0.25">
      <c r="A36" s="20" t="s">
        <v>193</v>
      </c>
      <c r="B36" s="64" t="s">
        <v>194</v>
      </c>
      <c r="C36" s="44"/>
      <c r="D36" s="44"/>
      <c r="E36" s="44"/>
      <c r="F36" s="65">
        <v>68659.789999999994</v>
      </c>
      <c r="G36" s="62"/>
      <c r="H36" s="21">
        <v>189500</v>
      </c>
      <c r="I36" s="21">
        <v>0</v>
      </c>
      <c r="J36" s="66">
        <v>51841.9</v>
      </c>
      <c r="K36" s="44"/>
      <c r="L36" s="44"/>
      <c r="M36" s="66">
        <v>51841.9</v>
      </c>
      <c r="N36" s="44"/>
      <c r="O36" s="44"/>
      <c r="P36" s="66">
        <f t="shared" si="5"/>
        <v>137658.1</v>
      </c>
      <c r="Q36" s="44"/>
      <c r="R36" s="5">
        <f t="shared" si="2"/>
        <v>75.505474164718549</v>
      </c>
      <c r="S36" s="5">
        <f t="shared" si="3"/>
        <v>27.357203166226913</v>
      </c>
    </row>
    <row r="37" spans="1:19" x14ac:dyDescent="0.25">
      <c r="A37" s="18" t="s">
        <v>195</v>
      </c>
      <c r="B37" s="60" t="s">
        <v>196</v>
      </c>
      <c r="C37" s="44"/>
      <c r="D37" s="44"/>
      <c r="E37" s="44"/>
      <c r="F37" s="61">
        <v>474195.8</v>
      </c>
      <c r="G37" s="62"/>
      <c r="H37" s="19">
        <v>835100</v>
      </c>
      <c r="I37" s="19">
        <v>0</v>
      </c>
      <c r="J37" s="63">
        <v>445772.78</v>
      </c>
      <c r="K37" s="44"/>
      <c r="L37" s="44"/>
      <c r="M37" s="63">
        <v>445772.78</v>
      </c>
      <c r="N37" s="44"/>
      <c r="O37" s="44"/>
      <c r="P37" s="63">
        <v>389327.22</v>
      </c>
      <c r="Q37" s="44"/>
      <c r="R37" s="5">
        <f t="shared" si="2"/>
        <v>94.006058256947881</v>
      </c>
      <c r="S37" s="5">
        <f t="shared" si="3"/>
        <v>53.379568913902531</v>
      </c>
    </row>
    <row r="38" spans="1:19" x14ac:dyDescent="0.25">
      <c r="A38" s="20" t="s">
        <v>197</v>
      </c>
      <c r="B38" s="64" t="s">
        <v>198</v>
      </c>
      <c r="C38" s="44"/>
      <c r="D38" s="44"/>
      <c r="E38" s="44"/>
      <c r="F38" s="65">
        <v>474195.8</v>
      </c>
      <c r="G38" s="62"/>
      <c r="H38" s="21">
        <v>835100</v>
      </c>
      <c r="I38" s="21">
        <v>0</v>
      </c>
      <c r="J38" s="66">
        <v>445772.78</v>
      </c>
      <c r="K38" s="44"/>
      <c r="L38" s="44"/>
      <c r="M38" s="66">
        <v>445772.78</v>
      </c>
      <c r="N38" s="44"/>
      <c r="O38" s="44"/>
      <c r="P38" s="66">
        <v>389327.22</v>
      </c>
      <c r="Q38" s="44"/>
      <c r="R38" s="5">
        <f t="shared" si="2"/>
        <v>94.006058256947881</v>
      </c>
      <c r="S38" s="5">
        <f t="shared" si="3"/>
        <v>53.379568913902531</v>
      </c>
    </row>
  </sheetData>
  <mergeCells count="110">
    <mergeCell ref="A1:F2"/>
    <mergeCell ref="K2:M3"/>
    <mergeCell ref="O2:P3"/>
    <mergeCell ref="A3:D4"/>
    <mergeCell ref="A5:C5"/>
    <mergeCell ref="C7:K7"/>
    <mergeCell ref="A9:G9"/>
    <mergeCell ref="J9:L9"/>
    <mergeCell ref="M9:O9"/>
    <mergeCell ref="P9:Q9"/>
    <mergeCell ref="B10:E10"/>
    <mergeCell ref="F10:G10"/>
    <mergeCell ref="J10:L10"/>
    <mergeCell ref="M10:O10"/>
    <mergeCell ref="P10:Q10"/>
    <mergeCell ref="B11:E11"/>
    <mergeCell ref="F11:G11"/>
    <mergeCell ref="J11:L11"/>
    <mergeCell ref="M11:O11"/>
    <mergeCell ref="P11:Q11"/>
    <mergeCell ref="B12:E12"/>
    <mergeCell ref="F12:G12"/>
    <mergeCell ref="J12:L12"/>
    <mergeCell ref="M12:O12"/>
    <mergeCell ref="P12:Q12"/>
    <mergeCell ref="B13:E13"/>
    <mergeCell ref="F13:G13"/>
    <mergeCell ref="J13:L13"/>
    <mergeCell ref="M13:O13"/>
    <mergeCell ref="P13:Q13"/>
    <mergeCell ref="B14:E14"/>
    <mergeCell ref="F14:G14"/>
    <mergeCell ref="J14:L14"/>
    <mergeCell ref="M14:O14"/>
    <mergeCell ref="P14:Q14"/>
    <mergeCell ref="B15:E15"/>
    <mergeCell ref="F15:G15"/>
    <mergeCell ref="J15:L15"/>
    <mergeCell ref="M15:O15"/>
    <mergeCell ref="P15:Q15"/>
    <mergeCell ref="B16:E16"/>
    <mergeCell ref="F16:G16"/>
    <mergeCell ref="J16:L16"/>
    <mergeCell ref="M16:O16"/>
    <mergeCell ref="P16:Q16"/>
    <mergeCell ref="A21:F22"/>
    <mergeCell ref="K22:M23"/>
    <mergeCell ref="O22:P23"/>
    <mergeCell ref="A23:D24"/>
    <mergeCell ref="A25:C25"/>
    <mergeCell ref="C27:K27"/>
    <mergeCell ref="B17:E17"/>
    <mergeCell ref="F17:G17"/>
    <mergeCell ref="J17:L17"/>
    <mergeCell ref="M17:O17"/>
    <mergeCell ref="P17:Q17"/>
    <mergeCell ref="B18:E18"/>
    <mergeCell ref="F18:G18"/>
    <mergeCell ref="J18:L18"/>
    <mergeCell ref="M18:O18"/>
    <mergeCell ref="P18:Q18"/>
    <mergeCell ref="A29:G29"/>
    <mergeCell ref="J29:L29"/>
    <mergeCell ref="M29:O29"/>
    <mergeCell ref="P29:Q29"/>
    <mergeCell ref="B30:E30"/>
    <mergeCell ref="F30:G30"/>
    <mergeCell ref="J30:L30"/>
    <mergeCell ref="M30:O30"/>
    <mergeCell ref="P30:Q30"/>
    <mergeCell ref="B31:E31"/>
    <mergeCell ref="F31:G31"/>
    <mergeCell ref="J31:L31"/>
    <mergeCell ref="M31:O31"/>
    <mergeCell ref="P31:Q31"/>
    <mergeCell ref="B32:E32"/>
    <mergeCell ref="F32:G32"/>
    <mergeCell ref="J32:L32"/>
    <mergeCell ref="M32:O32"/>
    <mergeCell ref="P32:Q32"/>
    <mergeCell ref="B33:E33"/>
    <mergeCell ref="F33:G33"/>
    <mergeCell ref="J33:L33"/>
    <mergeCell ref="M33:O33"/>
    <mergeCell ref="P33:Q33"/>
    <mergeCell ref="B34:E34"/>
    <mergeCell ref="F34:G34"/>
    <mergeCell ref="J34:L34"/>
    <mergeCell ref="M34:O34"/>
    <mergeCell ref="P34:Q34"/>
    <mergeCell ref="B35:E35"/>
    <mergeCell ref="F35:G35"/>
    <mergeCell ref="J35:L35"/>
    <mergeCell ref="M35:O35"/>
    <mergeCell ref="P35:Q35"/>
    <mergeCell ref="B36:E36"/>
    <mergeCell ref="F36:G36"/>
    <mergeCell ref="J36:L36"/>
    <mergeCell ref="M36:O36"/>
    <mergeCell ref="P36:Q36"/>
    <mergeCell ref="B37:E37"/>
    <mergeCell ref="F37:G37"/>
    <mergeCell ref="J37:L37"/>
    <mergeCell ref="M37:O37"/>
    <mergeCell ref="P37:Q37"/>
    <mergeCell ref="B38:E38"/>
    <mergeCell ref="F38:G38"/>
    <mergeCell ref="J38:L38"/>
    <mergeCell ref="M38:O38"/>
    <mergeCell ref="P38:Q38"/>
  </mergeCells>
  <pageMargins left="0.7" right="0.7" top="0.75" bottom="0.75" header="0.3" footer="0.3"/>
  <pageSetup paperSize="9" scale="4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C0EC-8356-4AC3-AE70-2B6811E1988C}">
  <dimension ref="A1:T13"/>
  <sheetViews>
    <sheetView zoomScaleNormal="100" workbookViewId="0">
      <selection activeCell="P11" sqref="P11:Q11"/>
    </sheetView>
  </sheetViews>
  <sheetFormatPr defaultRowHeight="15" x14ac:dyDescent="0.25"/>
  <sheetData>
    <row r="1" spans="1:20" x14ac:dyDescent="0.25">
      <c r="A1" s="45" t="s">
        <v>0</v>
      </c>
      <c r="B1" s="44"/>
      <c r="C1" s="44"/>
      <c r="D1" s="44"/>
      <c r="E1" s="44"/>
      <c r="F1" s="4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44"/>
      <c r="B2" s="44"/>
      <c r="C2" s="44"/>
      <c r="D2" s="44"/>
      <c r="E2" s="44"/>
      <c r="F2" s="44"/>
      <c r="G2" s="6"/>
      <c r="H2" s="6"/>
      <c r="I2" s="6"/>
      <c r="J2" s="6"/>
      <c r="K2" s="46"/>
      <c r="L2" s="44"/>
      <c r="M2" s="44"/>
      <c r="N2" s="6"/>
      <c r="O2" s="47"/>
      <c r="P2" s="44"/>
      <c r="Q2" s="6"/>
      <c r="R2" s="6"/>
      <c r="S2" s="6"/>
      <c r="T2" s="6"/>
    </row>
    <row r="3" spans="1:20" x14ac:dyDescent="0.25">
      <c r="A3" s="45" t="s">
        <v>1</v>
      </c>
      <c r="B3" s="44"/>
      <c r="C3" s="44"/>
      <c r="D3" s="44"/>
      <c r="E3" s="6"/>
      <c r="F3" s="6"/>
      <c r="G3" s="6"/>
      <c r="H3" s="6"/>
      <c r="I3" s="6"/>
      <c r="J3" s="6"/>
      <c r="K3" s="44"/>
      <c r="L3" s="44"/>
      <c r="M3" s="44"/>
      <c r="N3" s="6"/>
      <c r="O3" s="44"/>
      <c r="P3" s="44"/>
      <c r="Q3" s="6"/>
      <c r="R3" s="6"/>
      <c r="S3" s="6"/>
      <c r="T3" s="6"/>
    </row>
    <row r="4" spans="1:20" x14ac:dyDescent="0.25">
      <c r="A4" s="44"/>
      <c r="B4" s="44"/>
      <c r="C4" s="44"/>
      <c r="D4" s="4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45" t="s">
        <v>2</v>
      </c>
      <c r="B5" s="44"/>
      <c r="C5" s="4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43" t="s">
        <v>3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5.25" thickTop="1" thickBot="1" x14ac:dyDescent="0.3">
      <c r="A9" s="48" t="s">
        <v>4</v>
      </c>
      <c r="B9" s="49"/>
      <c r="C9" s="49"/>
      <c r="D9" s="49"/>
      <c r="E9" s="49"/>
      <c r="F9" s="49"/>
      <c r="G9" s="49"/>
      <c r="H9" s="7" t="s">
        <v>5</v>
      </c>
      <c r="I9" s="8" t="s">
        <v>6</v>
      </c>
      <c r="J9" s="48" t="s">
        <v>7</v>
      </c>
      <c r="K9" s="49"/>
      <c r="L9" s="49"/>
      <c r="M9" s="48" t="s">
        <v>8</v>
      </c>
      <c r="N9" s="49"/>
      <c r="O9" s="49"/>
      <c r="P9" s="48" t="s">
        <v>9</v>
      </c>
      <c r="Q9" s="49"/>
      <c r="R9" s="9" t="s">
        <v>10</v>
      </c>
      <c r="S9" s="3" t="s">
        <v>10</v>
      </c>
    </row>
    <row r="10" spans="1:20" ht="16.5" thickTop="1" thickBot="1" x14ac:dyDescent="0.3">
      <c r="A10" s="8" t="s">
        <v>11</v>
      </c>
      <c r="B10" s="48" t="s">
        <v>12</v>
      </c>
      <c r="C10" s="49"/>
      <c r="D10" s="49"/>
      <c r="E10" s="49"/>
      <c r="F10" s="50" t="s">
        <v>13</v>
      </c>
      <c r="G10" s="51"/>
      <c r="H10" s="8" t="s">
        <v>14</v>
      </c>
      <c r="I10" s="8" t="s">
        <v>15</v>
      </c>
      <c r="J10" s="48" t="s">
        <v>16</v>
      </c>
      <c r="K10" s="49"/>
      <c r="L10" s="49"/>
      <c r="M10" s="48" t="s">
        <v>17</v>
      </c>
      <c r="N10" s="49"/>
      <c r="O10" s="49"/>
      <c r="P10" s="48" t="s">
        <v>18</v>
      </c>
      <c r="Q10" s="49"/>
      <c r="R10" s="2" t="s">
        <v>19</v>
      </c>
      <c r="S10" s="2" t="s">
        <v>20</v>
      </c>
    </row>
    <row r="11" spans="1:20" ht="15.75" thickTop="1" x14ac:dyDescent="0.25">
      <c r="A11" s="10"/>
      <c r="B11" s="55" t="s">
        <v>29</v>
      </c>
      <c r="C11" s="44"/>
      <c r="D11" s="44"/>
      <c r="E11" s="44"/>
      <c r="F11" s="58">
        <v>685879.54</v>
      </c>
      <c r="G11" s="62"/>
      <c r="H11" s="16">
        <v>1315300</v>
      </c>
      <c r="I11" s="11">
        <v>0</v>
      </c>
      <c r="J11" s="57">
        <v>616214.64</v>
      </c>
      <c r="K11" s="44"/>
      <c r="L11" s="44"/>
      <c r="M11" s="57">
        <v>616214.64</v>
      </c>
      <c r="N11" s="44"/>
      <c r="O11" s="44"/>
      <c r="P11" s="57">
        <f>SUM(H11-M11)</f>
        <v>699085.36</v>
      </c>
      <c r="Q11" s="44"/>
      <c r="R11" s="5">
        <f>SUM(M11/F11*100)</f>
        <v>89.842983215390845</v>
      </c>
      <c r="S11" s="5">
        <f>SUM(M11/H11*100)</f>
        <v>46.849740743556609</v>
      </c>
    </row>
    <row r="12" spans="1:20" ht="22.5" x14ac:dyDescent="0.25">
      <c r="A12" s="24" t="s">
        <v>202</v>
      </c>
      <c r="B12" s="70" t="s">
        <v>203</v>
      </c>
      <c r="C12" s="44"/>
      <c r="D12" s="44"/>
      <c r="E12" s="44"/>
      <c r="F12" s="71">
        <v>685879.54</v>
      </c>
      <c r="G12" s="62"/>
      <c r="H12" s="28">
        <v>1315300</v>
      </c>
      <c r="I12" s="25">
        <v>0</v>
      </c>
      <c r="J12" s="72">
        <v>616214.64</v>
      </c>
      <c r="K12" s="44"/>
      <c r="L12" s="44"/>
      <c r="M12" s="72">
        <v>616214.64</v>
      </c>
      <c r="N12" s="44"/>
      <c r="O12" s="44"/>
      <c r="P12" s="72">
        <v>699085.36</v>
      </c>
      <c r="Q12" s="44"/>
      <c r="R12" s="5">
        <f>SUM(M12/F12*100)</f>
        <v>89.842983215390845</v>
      </c>
      <c r="S12" s="5">
        <f>SUM(M12/H12*100)</f>
        <v>46.849740743556609</v>
      </c>
    </row>
    <row r="13" spans="1:20" ht="22.5" x14ac:dyDescent="0.25">
      <c r="A13" s="26" t="s">
        <v>204</v>
      </c>
      <c r="B13" s="67" t="s">
        <v>205</v>
      </c>
      <c r="C13" s="44"/>
      <c r="D13" s="44"/>
      <c r="E13" s="44"/>
      <c r="F13" s="68">
        <v>685879.54</v>
      </c>
      <c r="G13" s="62"/>
      <c r="H13" s="29">
        <v>1315300</v>
      </c>
      <c r="I13" s="27">
        <v>0</v>
      </c>
      <c r="J13" s="69">
        <v>616214.64</v>
      </c>
      <c r="K13" s="44"/>
      <c r="L13" s="44"/>
      <c r="M13" s="69">
        <v>616214.64</v>
      </c>
      <c r="N13" s="44"/>
      <c r="O13" s="44"/>
      <c r="P13" s="69">
        <v>699085.36</v>
      </c>
      <c r="Q13" s="44"/>
      <c r="R13" s="5">
        <f>SUM(M13/F13*100)</f>
        <v>89.842983215390845</v>
      </c>
      <c r="S13" s="5">
        <f>SUM(M13/H13*100)</f>
        <v>46.849740743556609</v>
      </c>
    </row>
  </sheetData>
  <mergeCells count="30">
    <mergeCell ref="C7:K7"/>
    <mergeCell ref="A1:F2"/>
    <mergeCell ref="K2:M3"/>
    <mergeCell ref="O2:P3"/>
    <mergeCell ref="A3:D4"/>
    <mergeCell ref="A5:C5"/>
    <mergeCell ref="A9:G9"/>
    <mergeCell ref="J9:L9"/>
    <mergeCell ref="M9:O9"/>
    <mergeCell ref="P9:Q9"/>
    <mergeCell ref="B10:E10"/>
    <mergeCell ref="F10:G10"/>
    <mergeCell ref="J10:L10"/>
    <mergeCell ref="M10:O10"/>
    <mergeCell ref="P10:Q10"/>
    <mergeCell ref="B12:E12"/>
    <mergeCell ref="F12:G12"/>
    <mergeCell ref="J12:L12"/>
    <mergeCell ref="M12:O12"/>
    <mergeCell ref="P12:Q12"/>
    <mergeCell ref="B11:E11"/>
    <mergeCell ref="F11:G11"/>
    <mergeCell ref="J11:L11"/>
    <mergeCell ref="M11:O11"/>
    <mergeCell ref="P11:Q11"/>
    <mergeCell ref="B13:E13"/>
    <mergeCell ref="F13:G13"/>
    <mergeCell ref="J13:L13"/>
    <mergeCell ref="M13:O13"/>
    <mergeCell ref="P13:Q13"/>
  </mergeCells>
  <pageMargins left="0.7" right="0.7" top="0.75" bottom="0.75" header="0.3" footer="0.3"/>
  <pageSetup paperSize="9" scale="5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F73B-14F2-4C3A-81E8-C2FE6D038650}">
  <dimension ref="A1:S143"/>
  <sheetViews>
    <sheetView topLeftCell="A112" zoomScaleNormal="100" workbookViewId="0">
      <selection activeCell="J85" sqref="J85:L85"/>
    </sheetView>
  </sheetViews>
  <sheetFormatPr defaultRowHeight="15" x14ac:dyDescent="0.25"/>
  <sheetData>
    <row r="1" spans="1:19" x14ac:dyDescent="0.25">
      <c r="A1" s="45" t="s">
        <v>0</v>
      </c>
      <c r="B1" s="44"/>
      <c r="C1" s="44"/>
      <c r="D1" s="44"/>
      <c r="E1" s="44"/>
      <c r="F1" s="4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44"/>
      <c r="B2" s="44"/>
      <c r="C2" s="44"/>
      <c r="D2" s="44"/>
      <c r="E2" s="44"/>
      <c r="F2" s="44"/>
      <c r="G2" s="6"/>
      <c r="H2" s="6"/>
      <c r="I2" s="6"/>
      <c r="J2" s="6"/>
      <c r="K2" s="46"/>
      <c r="L2" s="44"/>
      <c r="M2" s="44"/>
      <c r="N2" s="6"/>
      <c r="O2" s="47"/>
      <c r="P2" s="44"/>
      <c r="Q2" s="6"/>
      <c r="R2" s="6"/>
      <c r="S2" s="6"/>
    </row>
    <row r="3" spans="1:19" x14ac:dyDescent="0.25">
      <c r="A3" s="45" t="s">
        <v>1</v>
      </c>
      <c r="B3" s="44"/>
      <c r="C3" s="44"/>
      <c r="D3" s="44"/>
      <c r="E3" s="6"/>
      <c r="F3" s="6"/>
      <c r="G3" s="6"/>
      <c r="H3" s="6"/>
      <c r="I3" s="6"/>
      <c r="J3" s="6"/>
      <c r="K3" s="44"/>
      <c r="L3" s="44"/>
      <c r="M3" s="44"/>
      <c r="N3" s="6"/>
      <c r="O3" s="44"/>
      <c r="P3" s="44"/>
      <c r="Q3" s="6"/>
      <c r="R3" s="6"/>
      <c r="S3" s="6"/>
    </row>
    <row r="4" spans="1:19" x14ac:dyDescent="0.25">
      <c r="A4" s="44"/>
      <c r="B4" s="44"/>
      <c r="C4" s="44"/>
      <c r="D4" s="4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45" t="s">
        <v>2</v>
      </c>
      <c r="B5" s="44"/>
      <c r="C5" s="44"/>
      <c r="D5" s="6"/>
      <c r="E5" s="6"/>
      <c r="F5" s="6"/>
      <c r="G5" s="6" t="s">
        <v>206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6"/>
      <c r="B7" s="6"/>
      <c r="C7" s="43" t="s">
        <v>3</v>
      </c>
      <c r="D7" s="44"/>
      <c r="E7" s="44"/>
      <c r="F7" s="44"/>
      <c r="G7" s="44"/>
      <c r="H7" s="44"/>
      <c r="I7" s="44"/>
      <c r="J7" s="44"/>
      <c r="K7" s="44"/>
      <c r="L7" s="6"/>
      <c r="M7" s="6"/>
      <c r="N7" s="6"/>
      <c r="O7" s="6"/>
      <c r="P7" s="6"/>
      <c r="Q7" s="6"/>
      <c r="R7" s="6"/>
      <c r="S7" s="6"/>
    </row>
    <row r="8" spans="1:19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ht="35.25" thickTop="1" thickBot="1" x14ac:dyDescent="0.3">
      <c r="A9" s="48" t="s">
        <v>4</v>
      </c>
      <c r="B9" s="49"/>
      <c r="C9" s="49"/>
      <c r="D9" s="49"/>
      <c r="E9" s="49"/>
      <c r="F9" s="49"/>
      <c r="G9" s="49"/>
      <c r="H9" s="7" t="s">
        <v>5</v>
      </c>
      <c r="I9" s="8" t="s">
        <v>6</v>
      </c>
      <c r="J9" s="48" t="s">
        <v>7</v>
      </c>
      <c r="K9" s="49"/>
      <c r="L9" s="49"/>
      <c r="M9" s="48" t="s">
        <v>8</v>
      </c>
      <c r="N9" s="49"/>
      <c r="O9" s="49"/>
      <c r="P9" s="48" t="s">
        <v>9</v>
      </c>
      <c r="Q9" s="49"/>
      <c r="R9" s="3" t="s">
        <v>10</v>
      </c>
    </row>
    <row r="10" spans="1:19" ht="16.5" thickTop="1" thickBot="1" x14ac:dyDescent="0.3">
      <c r="A10" s="8" t="s">
        <v>11</v>
      </c>
      <c r="B10" s="48" t="s">
        <v>12</v>
      </c>
      <c r="C10" s="49"/>
      <c r="D10" s="49"/>
      <c r="E10" s="49"/>
      <c r="F10" s="50" t="s">
        <v>13</v>
      </c>
      <c r="G10" s="51"/>
      <c r="H10" s="8" t="s">
        <v>14</v>
      </c>
      <c r="I10" s="8" t="s">
        <v>15</v>
      </c>
      <c r="J10" s="48" t="s">
        <v>16</v>
      </c>
      <c r="K10" s="49"/>
      <c r="L10" s="49"/>
      <c r="M10" s="48" t="s">
        <v>17</v>
      </c>
      <c r="N10" s="49"/>
      <c r="O10" s="49"/>
      <c r="P10" s="48" t="s">
        <v>18</v>
      </c>
      <c r="Q10" s="49"/>
      <c r="R10" s="2" t="s">
        <v>207</v>
      </c>
    </row>
    <row r="11" spans="1:19" ht="15.75" thickTop="1" x14ac:dyDescent="0.25">
      <c r="A11" s="10"/>
      <c r="B11" s="55" t="s">
        <v>29</v>
      </c>
      <c r="C11" s="44"/>
      <c r="D11" s="44"/>
      <c r="E11" s="44"/>
      <c r="F11" s="56">
        <v>685998.84</v>
      </c>
      <c r="G11" s="56"/>
      <c r="H11" s="16">
        <v>1315300</v>
      </c>
      <c r="I11" s="11">
        <v>0</v>
      </c>
      <c r="J11" s="57">
        <v>616214.64</v>
      </c>
      <c r="K11" s="44"/>
      <c r="L11" s="44"/>
      <c r="M11" s="57">
        <v>616214.64</v>
      </c>
      <c r="N11" s="44"/>
      <c r="O11" s="44"/>
      <c r="P11" s="57">
        <f>SUM(H11-M11)</f>
        <v>699085.36</v>
      </c>
      <c r="Q11" s="44"/>
      <c r="R11" s="12">
        <f t="shared" ref="R11:R33" si="0">SUM(M11/H11*100)</f>
        <v>46.849740743556609</v>
      </c>
    </row>
    <row r="12" spans="1:19" x14ac:dyDescent="0.25">
      <c r="A12" s="30" t="s">
        <v>208</v>
      </c>
      <c r="B12" s="85" t="s">
        <v>209</v>
      </c>
      <c r="C12" s="44"/>
      <c r="D12" s="44"/>
      <c r="E12" s="44"/>
      <c r="F12" s="86">
        <v>685998.84</v>
      </c>
      <c r="G12" s="86"/>
      <c r="H12" s="40">
        <v>1315300</v>
      </c>
      <c r="I12" s="31">
        <v>0</v>
      </c>
      <c r="J12" s="87">
        <v>616214.64</v>
      </c>
      <c r="K12" s="44"/>
      <c r="L12" s="44"/>
      <c r="M12" s="87">
        <v>616214.64</v>
      </c>
      <c r="N12" s="44"/>
      <c r="O12" s="44"/>
      <c r="P12" s="87">
        <f t="shared" ref="P12:P75" si="1">SUM(H12-M12)</f>
        <v>699085.36</v>
      </c>
      <c r="Q12" s="44"/>
      <c r="R12" s="12">
        <f t="shared" si="0"/>
        <v>46.849740743556609</v>
      </c>
    </row>
    <row r="13" spans="1:19" ht="22.5" x14ac:dyDescent="0.25">
      <c r="A13" s="32" t="s">
        <v>210</v>
      </c>
      <c r="B13" s="79" t="s">
        <v>211</v>
      </c>
      <c r="C13" s="44"/>
      <c r="D13" s="44"/>
      <c r="E13" s="44"/>
      <c r="F13" s="80">
        <v>685998.84</v>
      </c>
      <c r="G13" s="80"/>
      <c r="H13" s="41">
        <v>1315300</v>
      </c>
      <c r="I13" s="33">
        <v>0</v>
      </c>
      <c r="J13" s="81">
        <v>616214.64</v>
      </c>
      <c r="K13" s="44"/>
      <c r="L13" s="44"/>
      <c r="M13" s="81">
        <v>616214.64</v>
      </c>
      <c r="N13" s="44"/>
      <c r="O13" s="44"/>
      <c r="P13" s="81">
        <f t="shared" si="1"/>
        <v>699085.36</v>
      </c>
      <c r="Q13" s="44"/>
      <c r="R13" s="12">
        <f t="shared" si="0"/>
        <v>46.849740743556609</v>
      </c>
    </row>
    <row r="14" spans="1:19" ht="45" x14ac:dyDescent="0.25">
      <c r="A14" s="34" t="s">
        <v>212</v>
      </c>
      <c r="B14" s="82" t="s">
        <v>0</v>
      </c>
      <c r="C14" s="44"/>
      <c r="D14" s="44"/>
      <c r="E14" s="44"/>
      <c r="F14" s="83">
        <v>685998.84</v>
      </c>
      <c r="G14" s="62"/>
      <c r="H14" s="42">
        <v>1315300</v>
      </c>
      <c r="I14" s="35">
        <v>0</v>
      </c>
      <c r="J14" s="84">
        <v>616214.64</v>
      </c>
      <c r="K14" s="44"/>
      <c r="L14" s="44"/>
      <c r="M14" s="84">
        <v>616214.64</v>
      </c>
      <c r="N14" s="44"/>
      <c r="O14" s="44"/>
      <c r="P14" s="84">
        <f t="shared" si="1"/>
        <v>699085.36</v>
      </c>
      <c r="Q14" s="44"/>
      <c r="R14" s="12">
        <f t="shared" si="0"/>
        <v>46.849740743556609</v>
      </c>
    </row>
    <row r="15" spans="1:19" x14ac:dyDescent="0.25">
      <c r="A15" s="18" t="s">
        <v>186</v>
      </c>
      <c r="B15" s="60" t="s">
        <v>187</v>
      </c>
      <c r="C15" s="44"/>
      <c r="D15" s="44"/>
      <c r="E15" s="44"/>
      <c r="F15" s="61">
        <v>143023.95000000001</v>
      </c>
      <c r="G15" s="62"/>
      <c r="H15" s="19">
        <v>290700</v>
      </c>
      <c r="I15" s="19"/>
      <c r="J15" s="63">
        <v>118599.96</v>
      </c>
      <c r="K15" s="44"/>
      <c r="L15" s="44"/>
      <c r="M15" s="63">
        <v>118599.96</v>
      </c>
      <c r="N15" s="44"/>
      <c r="O15" s="44"/>
      <c r="P15" s="63">
        <f t="shared" si="1"/>
        <v>172100.03999999998</v>
      </c>
      <c r="Q15" s="44"/>
      <c r="R15" s="12">
        <f t="shared" si="0"/>
        <v>40.79805985552116</v>
      </c>
    </row>
    <row r="16" spans="1:19" x14ac:dyDescent="0.25">
      <c r="A16" s="20" t="s">
        <v>188</v>
      </c>
      <c r="B16" s="64" t="s">
        <v>187</v>
      </c>
      <c r="C16" s="44"/>
      <c r="D16" s="44"/>
      <c r="E16" s="44"/>
      <c r="F16" s="65">
        <v>26630.06</v>
      </c>
      <c r="G16" s="62"/>
      <c r="H16" s="21">
        <v>74200</v>
      </c>
      <c r="I16" s="21"/>
      <c r="J16" s="66">
        <v>2218.1</v>
      </c>
      <c r="K16" s="44"/>
      <c r="L16" s="44"/>
      <c r="M16" s="66">
        <v>2218.1</v>
      </c>
      <c r="N16" s="44"/>
      <c r="O16" s="44"/>
      <c r="P16" s="66">
        <f t="shared" si="1"/>
        <v>71981.899999999994</v>
      </c>
      <c r="Q16" s="44"/>
      <c r="R16" s="12">
        <f t="shared" si="0"/>
        <v>2.989353099730458</v>
      </c>
    </row>
    <row r="17" spans="1:18" ht="22.5" x14ac:dyDescent="0.25">
      <c r="A17" s="36" t="s">
        <v>213</v>
      </c>
      <c r="B17" s="76" t="s">
        <v>214</v>
      </c>
      <c r="C17" s="44"/>
      <c r="D17" s="44"/>
      <c r="E17" s="44"/>
      <c r="F17" s="77">
        <v>26630.06</v>
      </c>
      <c r="G17" s="62"/>
      <c r="H17" s="37">
        <v>74200</v>
      </c>
      <c r="I17" s="37"/>
      <c r="J17" s="78">
        <v>2218.1</v>
      </c>
      <c r="K17" s="44"/>
      <c r="L17" s="44"/>
      <c r="M17" s="78">
        <v>2218.1</v>
      </c>
      <c r="N17" s="44"/>
      <c r="O17" s="44"/>
      <c r="P17" s="78">
        <f t="shared" si="1"/>
        <v>71981.899999999994</v>
      </c>
      <c r="Q17" s="44"/>
      <c r="R17" s="12">
        <f t="shared" si="0"/>
        <v>2.989353099730458</v>
      </c>
    </row>
    <row r="18" spans="1:18" ht="22.5" x14ac:dyDescent="0.25">
      <c r="A18" s="38" t="s">
        <v>215</v>
      </c>
      <c r="B18" s="73" t="s">
        <v>216</v>
      </c>
      <c r="C18" s="44"/>
      <c r="D18" s="44"/>
      <c r="E18" s="44"/>
      <c r="F18" s="74">
        <v>716.87</v>
      </c>
      <c r="G18" s="62"/>
      <c r="H18" s="39">
        <v>49300</v>
      </c>
      <c r="I18" s="39"/>
      <c r="J18" s="75">
        <v>2218.1</v>
      </c>
      <c r="K18" s="44"/>
      <c r="L18" s="44"/>
      <c r="M18" s="75">
        <v>2218.1</v>
      </c>
      <c r="N18" s="44"/>
      <c r="O18" s="44"/>
      <c r="P18" s="75">
        <f t="shared" si="1"/>
        <v>47081.9</v>
      </c>
      <c r="Q18" s="44"/>
      <c r="R18" s="12">
        <f t="shared" si="0"/>
        <v>4.4991886409736308</v>
      </c>
    </row>
    <row r="19" spans="1:18" x14ac:dyDescent="0.25">
      <c r="A19" s="13" t="s">
        <v>83</v>
      </c>
      <c r="B19" s="52" t="s">
        <v>84</v>
      </c>
      <c r="C19" s="44"/>
      <c r="D19" s="44"/>
      <c r="E19" s="44"/>
      <c r="F19" s="53">
        <v>716.87</v>
      </c>
      <c r="G19" s="62"/>
      <c r="H19" s="14">
        <v>48800</v>
      </c>
      <c r="I19" s="14"/>
      <c r="J19" s="54">
        <v>2218.1</v>
      </c>
      <c r="K19" s="44"/>
      <c r="L19" s="44"/>
      <c r="M19" s="54">
        <v>2218.1</v>
      </c>
      <c r="N19" s="44"/>
      <c r="O19" s="44"/>
      <c r="P19" s="54">
        <f t="shared" si="1"/>
        <v>46581.9</v>
      </c>
      <c r="Q19" s="44"/>
      <c r="R19" s="12">
        <f t="shared" si="0"/>
        <v>4.5452868852459014</v>
      </c>
    </row>
    <row r="20" spans="1:18" x14ac:dyDescent="0.25">
      <c r="A20" s="13" t="s">
        <v>89</v>
      </c>
      <c r="B20" s="52" t="s">
        <v>90</v>
      </c>
      <c r="C20" s="44"/>
      <c r="D20" s="44"/>
      <c r="E20" s="44"/>
      <c r="F20" s="53"/>
      <c r="G20" s="62"/>
      <c r="H20" s="14">
        <v>2800</v>
      </c>
      <c r="I20" s="14"/>
      <c r="J20" s="54">
        <v>0</v>
      </c>
      <c r="K20" s="44"/>
      <c r="L20" s="44"/>
      <c r="M20" s="54">
        <v>0</v>
      </c>
      <c r="N20" s="44"/>
      <c r="O20" s="44"/>
      <c r="P20" s="54">
        <f t="shared" si="1"/>
        <v>2800</v>
      </c>
      <c r="Q20" s="44"/>
      <c r="R20" s="12">
        <f t="shared" si="0"/>
        <v>0</v>
      </c>
    </row>
    <row r="21" spans="1:18" x14ac:dyDescent="0.25">
      <c r="A21" s="13" t="s">
        <v>101</v>
      </c>
      <c r="B21" s="52" t="s">
        <v>102</v>
      </c>
      <c r="C21" s="44"/>
      <c r="D21" s="44"/>
      <c r="E21" s="44"/>
      <c r="F21" s="53"/>
      <c r="G21" s="62"/>
      <c r="H21" s="14">
        <v>28600</v>
      </c>
      <c r="I21" s="14"/>
      <c r="J21" s="54">
        <v>0</v>
      </c>
      <c r="K21" s="44"/>
      <c r="L21" s="44"/>
      <c r="M21" s="54">
        <v>0</v>
      </c>
      <c r="N21" s="44"/>
      <c r="O21" s="44"/>
      <c r="P21" s="54">
        <f t="shared" si="1"/>
        <v>28600</v>
      </c>
      <c r="Q21" s="44"/>
      <c r="R21" s="12">
        <f t="shared" si="0"/>
        <v>0</v>
      </c>
    </row>
    <row r="22" spans="1:18" x14ac:dyDescent="0.25">
      <c r="A22" s="13" t="s">
        <v>121</v>
      </c>
      <c r="B22" s="52" t="s">
        <v>122</v>
      </c>
      <c r="C22" s="44"/>
      <c r="D22" s="44"/>
      <c r="E22" s="44"/>
      <c r="F22" s="53"/>
      <c r="G22" s="62"/>
      <c r="H22" s="14">
        <v>1100</v>
      </c>
      <c r="I22" s="14"/>
      <c r="J22" s="54">
        <v>0</v>
      </c>
      <c r="K22" s="44"/>
      <c r="L22" s="44"/>
      <c r="M22" s="54">
        <v>0</v>
      </c>
      <c r="N22" s="44"/>
      <c r="O22" s="44"/>
      <c r="P22" s="54">
        <f t="shared" si="1"/>
        <v>1100</v>
      </c>
      <c r="Q22" s="44"/>
      <c r="R22" s="12">
        <f t="shared" si="0"/>
        <v>0</v>
      </c>
    </row>
    <row r="23" spans="1:18" x14ac:dyDescent="0.25">
      <c r="A23" s="13" t="s">
        <v>134</v>
      </c>
      <c r="B23" s="52" t="s">
        <v>135</v>
      </c>
      <c r="C23" s="44"/>
      <c r="D23" s="44"/>
      <c r="E23" s="44"/>
      <c r="F23" s="53">
        <v>716.87</v>
      </c>
      <c r="G23" s="62"/>
      <c r="H23" s="14">
        <v>11900</v>
      </c>
      <c r="I23" s="14"/>
      <c r="J23" s="54">
        <v>2218.1</v>
      </c>
      <c r="K23" s="44"/>
      <c r="L23" s="44"/>
      <c r="M23" s="54">
        <v>2218.1</v>
      </c>
      <c r="N23" s="44"/>
      <c r="O23" s="44"/>
      <c r="P23" s="54">
        <f t="shared" si="1"/>
        <v>9681.9</v>
      </c>
      <c r="Q23" s="44"/>
      <c r="R23" s="12">
        <f t="shared" si="0"/>
        <v>18.639495798319327</v>
      </c>
    </row>
    <row r="24" spans="1:18" x14ac:dyDescent="0.25">
      <c r="A24" s="13" t="s">
        <v>136</v>
      </c>
      <c r="B24" s="52" t="s">
        <v>137</v>
      </c>
      <c r="C24" s="44"/>
      <c r="D24" s="44"/>
      <c r="E24" s="44"/>
      <c r="F24" s="53"/>
      <c r="G24" s="62"/>
      <c r="H24" s="14">
        <v>4400</v>
      </c>
      <c r="I24" s="14"/>
      <c r="J24" s="54">
        <v>0</v>
      </c>
      <c r="K24" s="44"/>
      <c r="L24" s="44"/>
      <c r="M24" s="54">
        <v>0</v>
      </c>
      <c r="N24" s="44"/>
      <c r="O24" s="44"/>
      <c r="P24" s="54">
        <f t="shared" si="1"/>
        <v>4400</v>
      </c>
      <c r="Q24" s="44"/>
      <c r="R24" s="12">
        <f t="shared" si="0"/>
        <v>0</v>
      </c>
    </row>
    <row r="25" spans="1:18" x14ac:dyDescent="0.25">
      <c r="A25" s="13" t="s">
        <v>145</v>
      </c>
      <c r="B25" s="52" t="s">
        <v>146</v>
      </c>
      <c r="C25" s="44"/>
      <c r="D25" s="44"/>
      <c r="E25" s="44"/>
      <c r="F25" s="53"/>
      <c r="G25" s="62"/>
      <c r="H25" s="14">
        <v>500</v>
      </c>
      <c r="I25" s="14"/>
      <c r="J25" s="54">
        <v>0</v>
      </c>
      <c r="K25" s="44"/>
      <c r="L25" s="44"/>
      <c r="M25" s="54">
        <v>0</v>
      </c>
      <c r="N25" s="44"/>
      <c r="O25" s="44"/>
      <c r="P25" s="54">
        <f t="shared" si="1"/>
        <v>500</v>
      </c>
      <c r="Q25" s="44"/>
      <c r="R25" s="12">
        <f t="shared" si="0"/>
        <v>0</v>
      </c>
    </row>
    <row r="26" spans="1:18" x14ac:dyDescent="0.25">
      <c r="A26" s="13" t="s">
        <v>149</v>
      </c>
      <c r="B26" s="52" t="s">
        <v>150</v>
      </c>
      <c r="C26" s="44"/>
      <c r="D26" s="44"/>
      <c r="E26" s="44"/>
      <c r="F26" s="53"/>
      <c r="G26" s="62"/>
      <c r="H26" s="14">
        <v>500</v>
      </c>
      <c r="I26" s="14"/>
      <c r="J26" s="54">
        <v>0</v>
      </c>
      <c r="K26" s="44"/>
      <c r="L26" s="44"/>
      <c r="M26" s="54">
        <v>0</v>
      </c>
      <c r="N26" s="44"/>
      <c r="O26" s="44"/>
      <c r="P26" s="54">
        <f t="shared" si="1"/>
        <v>500</v>
      </c>
      <c r="Q26" s="44"/>
      <c r="R26" s="12">
        <f t="shared" si="0"/>
        <v>0</v>
      </c>
    </row>
    <row r="27" spans="1:18" ht="22.5" x14ac:dyDescent="0.25">
      <c r="A27" s="38" t="s">
        <v>217</v>
      </c>
      <c r="B27" s="73" t="s">
        <v>218</v>
      </c>
      <c r="C27" s="44"/>
      <c r="D27" s="44"/>
      <c r="E27" s="44"/>
      <c r="F27" s="74"/>
      <c r="G27" s="62"/>
      <c r="H27" s="39">
        <v>5200</v>
      </c>
      <c r="I27" s="39">
        <v>0</v>
      </c>
      <c r="J27" s="75">
        <v>0</v>
      </c>
      <c r="K27" s="44"/>
      <c r="L27" s="44"/>
      <c r="M27" s="75">
        <v>0</v>
      </c>
      <c r="N27" s="44"/>
      <c r="O27" s="44"/>
      <c r="P27" s="75">
        <f t="shared" si="1"/>
        <v>5200</v>
      </c>
      <c r="Q27" s="44"/>
      <c r="R27" s="12">
        <f t="shared" si="0"/>
        <v>0</v>
      </c>
    </row>
    <row r="28" spans="1:18" x14ac:dyDescent="0.25">
      <c r="A28" s="13" t="s">
        <v>83</v>
      </c>
      <c r="B28" s="52" t="s">
        <v>84</v>
      </c>
      <c r="C28" s="44"/>
      <c r="D28" s="44"/>
      <c r="E28" s="44"/>
      <c r="F28" s="53"/>
      <c r="G28" s="62"/>
      <c r="H28" s="14">
        <v>5200</v>
      </c>
      <c r="I28" s="14">
        <v>0</v>
      </c>
      <c r="J28" s="54">
        <v>0</v>
      </c>
      <c r="K28" s="44"/>
      <c r="L28" s="44"/>
      <c r="M28" s="54">
        <v>0</v>
      </c>
      <c r="N28" s="44"/>
      <c r="O28" s="44"/>
      <c r="P28" s="54">
        <f t="shared" si="1"/>
        <v>5200</v>
      </c>
      <c r="Q28" s="44"/>
      <c r="R28" s="12">
        <f t="shared" si="0"/>
        <v>0</v>
      </c>
    </row>
    <row r="29" spans="1:18" x14ac:dyDescent="0.25">
      <c r="A29" s="13" t="s">
        <v>144</v>
      </c>
      <c r="B29" s="52" t="s">
        <v>133</v>
      </c>
      <c r="C29" s="44"/>
      <c r="D29" s="44"/>
      <c r="E29" s="44"/>
      <c r="F29" s="53"/>
      <c r="G29" s="62"/>
      <c r="H29" s="14">
        <v>5200</v>
      </c>
      <c r="I29" s="14">
        <v>0</v>
      </c>
      <c r="J29" s="54">
        <v>0</v>
      </c>
      <c r="K29" s="44"/>
      <c r="L29" s="44"/>
      <c r="M29" s="54">
        <v>0</v>
      </c>
      <c r="N29" s="44"/>
      <c r="O29" s="44"/>
      <c r="P29" s="54">
        <f t="shared" si="1"/>
        <v>5200</v>
      </c>
      <c r="Q29" s="44"/>
      <c r="R29" s="12">
        <f t="shared" si="0"/>
        <v>0</v>
      </c>
    </row>
    <row r="30" spans="1:18" ht="22.5" x14ac:dyDescent="0.25">
      <c r="A30" s="38" t="s">
        <v>219</v>
      </c>
      <c r="B30" s="73" t="s">
        <v>220</v>
      </c>
      <c r="C30" s="44"/>
      <c r="D30" s="44"/>
      <c r="E30" s="44"/>
      <c r="F30" s="74">
        <v>25913.19</v>
      </c>
      <c r="G30" s="62"/>
      <c r="H30" s="39">
        <v>19700</v>
      </c>
      <c r="I30" s="39"/>
      <c r="J30" s="75">
        <v>0</v>
      </c>
      <c r="K30" s="44"/>
      <c r="L30" s="44"/>
      <c r="M30" s="75">
        <v>0</v>
      </c>
      <c r="N30" s="44"/>
      <c r="O30" s="44"/>
      <c r="P30" s="75">
        <f t="shared" si="1"/>
        <v>19700</v>
      </c>
      <c r="Q30" s="44"/>
      <c r="R30" s="12">
        <f t="shared" si="0"/>
        <v>0</v>
      </c>
    </row>
    <row r="31" spans="1:18" x14ac:dyDescent="0.25">
      <c r="A31" s="13" t="s">
        <v>83</v>
      </c>
      <c r="B31" s="52" t="s">
        <v>84</v>
      </c>
      <c r="C31" s="44"/>
      <c r="D31" s="44"/>
      <c r="E31" s="44"/>
      <c r="F31" s="53">
        <v>25913.19</v>
      </c>
      <c r="G31" s="62"/>
      <c r="H31" s="14">
        <v>10900</v>
      </c>
      <c r="I31" s="14"/>
      <c r="J31" s="54">
        <v>0</v>
      </c>
      <c r="K31" s="44"/>
      <c r="L31" s="44"/>
      <c r="M31" s="54">
        <v>0</v>
      </c>
      <c r="N31" s="44"/>
      <c r="O31" s="44"/>
      <c r="P31" s="54">
        <f t="shared" si="1"/>
        <v>10900</v>
      </c>
      <c r="Q31" s="44"/>
      <c r="R31" s="12">
        <f t="shared" si="0"/>
        <v>0</v>
      </c>
    </row>
    <row r="32" spans="1:18" x14ac:dyDescent="0.25">
      <c r="A32" s="13" t="s">
        <v>113</v>
      </c>
      <c r="B32" s="52" t="s">
        <v>114</v>
      </c>
      <c r="C32" s="44"/>
      <c r="D32" s="44"/>
      <c r="E32" s="44"/>
      <c r="F32" s="53">
        <v>25913.19</v>
      </c>
      <c r="G32" s="62"/>
      <c r="H32" s="14">
        <v>10900</v>
      </c>
      <c r="I32" s="14"/>
      <c r="J32" s="54">
        <v>0</v>
      </c>
      <c r="K32" s="44"/>
      <c r="L32" s="44"/>
      <c r="M32" s="54">
        <v>0</v>
      </c>
      <c r="N32" s="44"/>
      <c r="O32" s="44"/>
      <c r="P32" s="54">
        <f t="shared" si="1"/>
        <v>10900</v>
      </c>
      <c r="Q32" s="44"/>
      <c r="R32" s="12">
        <f t="shared" si="0"/>
        <v>0</v>
      </c>
    </row>
    <row r="33" spans="1:18" x14ac:dyDescent="0.25">
      <c r="A33" s="13" t="s">
        <v>162</v>
      </c>
      <c r="B33" s="52" t="s">
        <v>163</v>
      </c>
      <c r="C33" s="44"/>
      <c r="D33" s="44"/>
      <c r="E33" s="44"/>
      <c r="F33" s="53"/>
      <c r="G33" s="62"/>
      <c r="H33" s="14">
        <v>8800</v>
      </c>
      <c r="I33" s="14"/>
      <c r="J33" s="54">
        <v>0</v>
      </c>
      <c r="K33" s="44"/>
      <c r="L33" s="44"/>
      <c r="M33" s="54">
        <v>0</v>
      </c>
      <c r="N33" s="44"/>
      <c r="O33" s="44"/>
      <c r="P33" s="54">
        <f t="shared" si="1"/>
        <v>8800</v>
      </c>
      <c r="Q33" s="44"/>
      <c r="R33" s="12">
        <f t="shared" si="0"/>
        <v>0</v>
      </c>
    </row>
    <row r="34" spans="1:18" x14ac:dyDescent="0.25">
      <c r="A34" s="13" t="s">
        <v>166</v>
      </c>
      <c r="B34" s="52" t="s">
        <v>167</v>
      </c>
      <c r="C34" s="44"/>
      <c r="D34" s="44"/>
      <c r="E34" s="44"/>
      <c r="F34" s="53"/>
      <c r="G34" s="62"/>
      <c r="H34" s="14">
        <v>0</v>
      </c>
      <c r="I34" s="14"/>
      <c r="J34" s="54">
        <v>0</v>
      </c>
      <c r="K34" s="44"/>
      <c r="L34" s="44"/>
      <c r="M34" s="54">
        <v>0</v>
      </c>
      <c r="N34" s="44"/>
      <c r="O34" s="44"/>
      <c r="P34" s="54">
        <f t="shared" si="1"/>
        <v>0</v>
      </c>
      <c r="Q34" s="44"/>
      <c r="R34" s="12"/>
    </row>
    <row r="35" spans="1:18" x14ac:dyDescent="0.25">
      <c r="A35" s="13" t="s">
        <v>170</v>
      </c>
      <c r="B35" s="52" t="s">
        <v>171</v>
      </c>
      <c r="C35" s="44"/>
      <c r="D35" s="44"/>
      <c r="E35" s="44"/>
      <c r="F35" s="53"/>
      <c r="G35" s="62"/>
      <c r="H35" s="14">
        <v>5800</v>
      </c>
      <c r="I35" s="14"/>
      <c r="J35" s="54">
        <v>0</v>
      </c>
      <c r="K35" s="44"/>
      <c r="L35" s="44"/>
      <c r="M35" s="54">
        <v>0</v>
      </c>
      <c r="N35" s="44"/>
      <c r="O35" s="44"/>
      <c r="P35" s="54">
        <f t="shared" si="1"/>
        <v>5800</v>
      </c>
      <c r="Q35" s="44"/>
      <c r="R35" s="12">
        <f t="shared" ref="R35:R67" si="2">SUM(M35/H35*100)</f>
        <v>0</v>
      </c>
    </row>
    <row r="36" spans="1:18" x14ac:dyDescent="0.25">
      <c r="A36" s="13" t="s">
        <v>180</v>
      </c>
      <c r="B36" s="52" t="s">
        <v>181</v>
      </c>
      <c r="C36" s="44"/>
      <c r="D36" s="44"/>
      <c r="E36" s="44"/>
      <c r="F36" s="53"/>
      <c r="G36" s="62"/>
      <c r="H36" s="14">
        <v>2400</v>
      </c>
      <c r="I36" s="14"/>
      <c r="J36" s="54">
        <v>0</v>
      </c>
      <c r="K36" s="44"/>
      <c r="L36" s="44"/>
      <c r="M36" s="54">
        <v>0</v>
      </c>
      <c r="N36" s="44"/>
      <c r="O36" s="44"/>
      <c r="P36" s="54">
        <f t="shared" si="1"/>
        <v>2400</v>
      </c>
      <c r="Q36" s="44"/>
      <c r="R36" s="12">
        <f t="shared" si="2"/>
        <v>0</v>
      </c>
    </row>
    <row r="37" spans="1:18" x14ac:dyDescent="0.25">
      <c r="A37" s="13" t="s">
        <v>184</v>
      </c>
      <c r="B37" s="52" t="s">
        <v>185</v>
      </c>
      <c r="C37" s="44"/>
      <c r="D37" s="44"/>
      <c r="E37" s="44"/>
      <c r="F37" s="53"/>
      <c r="G37" s="62"/>
      <c r="H37" s="14">
        <v>600</v>
      </c>
      <c r="I37" s="14"/>
      <c r="J37" s="54">
        <v>0</v>
      </c>
      <c r="K37" s="44"/>
      <c r="L37" s="44"/>
      <c r="M37" s="54">
        <v>0</v>
      </c>
      <c r="N37" s="44"/>
      <c r="O37" s="44"/>
      <c r="P37" s="54">
        <f t="shared" si="1"/>
        <v>600</v>
      </c>
      <c r="Q37" s="44"/>
      <c r="R37" s="12">
        <f t="shared" si="2"/>
        <v>0</v>
      </c>
    </row>
    <row r="38" spans="1:18" x14ac:dyDescent="0.25">
      <c r="A38" s="20" t="s">
        <v>189</v>
      </c>
      <c r="B38" s="64" t="s">
        <v>190</v>
      </c>
      <c r="C38" s="44"/>
      <c r="D38" s="44"/>
      <c r="E38" s="44"/>
      <c r="F38" s="65">
        <v>116393.89</v>
      </c>
      <c r="G38" s="62"/>
      <c r="H38" s="21">
        <v>216500</v>
      </c>
      <c r="I38" s="21"/>
      <c r="J38" s="66">
        <v>116381.86</v>
      </c>
      <c r="K38" s="44"/>
      <c r="L38" s="44"/>
      <c r="M38" s="66">
        <v>116381.86</v>
      </c>
      <c r="N38" s="44"/>
      <c r="O38" s="44"/>
      <c r="P38" s="66">
        <f t="shared" si="1"/>
        <v>100118.14</v>
      </c>
      <c r="Q38" s="44"/>
      <c r="R38" s="12">
        <f t="shared" si="2"/>
        <v>53.756055427251738</v>
      </c>
    </row>
    <row r="39" spans="1:18" ht="22.5" x14ac:dyDescent="0.25">
      <c r="A39" s="36" t="s">
        <v>213</v>
      </c>
      <c r="B39" s="76" t="s">
        <v>214</v>
      </c>
      <c r="C39" s="44"/>
      <c r="D39" s="44"/>
      <c r="E39" s="44"/>
      <c r="F39" s="77">
        <v>116393.89</v>
      </c>
      <c r="G39" s="62"/>
      <c r="H39" s="37">
        <v>216500</v>
      </c>
      <c r="I39" s="37">
        <v>0</v>
      </c>
      <c r="J39" s="78">
        <v>116381.86</v>
      </c>
      <c r="K39" s="44"/>
      <c r="L39" s="44"/>
      <c r="M39" s="78">
        <v>116381.86</v>
      </c>
      <c r="N39" s="44"/>
      <c r="O39" s="44"/>
      <c r="P39" s="78">
        <f t="shared" si="1"/>
        <v>100118.14</v>
      </c>
      <c r="Q39" s="44"/>
      <c r="R39" s="12">
        <f t="shared" si="2"/>
        <v>53.756055427251738</v>
      </c>
    </row>
    <row r="40" spans="1:18" ht="22.5" x14ac:dyDescent="0.25">
      <c r="A40" s="38" t="s">
        <v>215</v>
      </c>
      <c r="B40" s="73" t="s">
        <v>216</v>
      </c>
      <c r="C40" s="44"/>
      <c r="D40" s="44"/>
      <c r="E40" s="44"/>
      <c r="F40" s="74">
        <v>113087.64</v>
      </c>
      <c r="G40" s="62"/>
      <c r="H40" s="39">
        <v>212000</v>
      </c>
      <c r="I40" s="39"/>
      <c r="J40" s="75">
        <v>101853.86</v>
      </c>
      <c r="K40" s="44"/>
      <c r="L40" s="44"/>
      <c r="M40" s="75">
        <v>101853.86</v>
      </c>
      <c r="N40" s="44"/>
      <c r="O40" s="44"/>
      <c r="P40" s="75">
        <f t="shared" si="1"/>
        <v>110146.14</v>
      </c>
      <c r="Q40" s="44"/>
      <c r="R40" s="12">
        <f t="shared" si="2"/>
        <v>48.04427358490566</v>
      </c>
    </row>
    <row r="41" spans="1:18" x14ac:dyDescent="0.25">
      <c r="A41" s="13" t="s">
        <v>83</v>
      </c>
      <c r="B41" s="52" t="s">
        <v>84</v>
      </c>
      <c r="C41" s="44"/>
      <c r="D41" s="44"/>
      <c r="E41" s="44"/>
      <c r="F41" s="53">
        <v>113003.64</v>
      </c>
      <c r="G41" s="62"/>
      <c r="H41" s="14">
        <v>211600</v>
      </c>
      <c r="I41" s="14"/>
      <c r="J41" s="54">
        <v>101775.86</v>
      </c>
      <c r="K41" s="44"/>
      <c r="L41" s="44"/>
      <c r="M41" s="54">
        <v>101775.86</v>
      </c>
      <c r="N41" s="44"/>
      <c r="O41" s="44"/>
      <c r="P41" s="54">
        <f t="shared" si="1"/>
        <v>109824.14</v>
      </c>
      <c r="Q41" s="44"/>
      <c r="R41" s="12">
        <f t="shared" si="2"/>
        <v>48.098232514177695</v>
      </c>
    </row>
    <row r="42" spans="1:18" x14ac:dyDescent="0.25">
      <c r="A42" s="13" t="s">
        <v>87</v>
      </c>
      <c r="B42" s="52" t="s">
        <v>88</v>
      </c>
      <c r="C42" s="44"/>
      <c r="D42" s="44"/>
      <c r="E42" s="44"/>
      <c r="F42" s="53">
        <v>360</v>
      </c>
      <c r="G42" s="62"/>
      <c r="H42" s="14">
        <v>700</v>
      </c>
      <c r="I42" s="14"/>
      <c r="J42" s="54">
        <v>342</v>
      </c>
      <c r="K42" s="44"/>
      <c r="L42" s="44"/>
      <c r="M42" s="54">
        <v>342</v>
      </c>
      <c r="N42" s="44"/>
      <c r="O42" s="44"/>
      <c r="P42" s="54">
        <f t="shared" si="1"/>
        <v>358</v>
      </c>
      <c r="Q42" s="44"/>
      <c r="R42" s="12">
        <f t="shared" si="2"/>
        <v>48.857142857142854</v>
      </c>
    </row>
    <row r="43" spans="1:18" x14ac:dyDescent="0.25">
      <c r="A43" s="13" t="s">
        <v>89</v>
      </c>
      <c r="B43" s="52" t="s">
        <v>90</v>
      </c>
      <c r="C43" s="44"/>
      <c r="D43" s="44"/>
      <c r="E43" s="44"/>
      <c r="F43" s="53">
        <v>8741.7999999999993</v>
      </c>
      <c r="G43" s="62"/>
      <c r="H43" s="14">
        <v>15800</v>
      </c>
      <c r="I43" s="14"/>
      <c r="J43" s="54">
        <v>13509.09</v>
      </c>
      <c r="K43" s="44"/>
      <c r="L43" s="44"/>
      <c r="M43" s="54">
        <v>13509.09</v>
      </c>
      <c r="N43" s="44"/>
      <c r="O43" s="44"/>
      <c r="P43" s="54">
        <f t="shared" si="1"/>
        <v>2290.91</v>
      </c>
      <c r="Q43" s="44"/>
      <c r="R43" s="12">
        <f t="shared" si="2"/>
        <v>85.50056962025316</v>
      </c>
    </row>
    <row r="44" spans="1:18" x14ac:dyDescent="0.25">
      <c r="A44" s="13" t="s">
        <v>91</v>
      </c>
      <c r="B44" s="52" t="s">
        <v>92</v>
      </c>
      <c r="C44" s="44"/>
      <c r="D44" s="44"/>
      <c r="E44" s="44"/>
      <c r="F44" s="53">
        <v>558</v>
      </c>
      <c r="G44" s="62"/>
      <c r="H44" s="14">
        <v>1100</v>
      </c>
      <c r="I44" s="14"/>
      <c r="J44" s="54">
        <v>534</v>
      </c>
      <c r="K44" s="44"/>
      <c r="L44" s="44"/>
      <c r="M44" s="54">
        <v>534</v>
      </c>
      <c r="N44" s="44"/>
      <c r="O44" s="44"/>
      <c r="P44" s="54">
        <f t="shared" si="1"/>
        <v>566</v>
      </c>
      <c r="Q44" s="44"/>
      <c r="R44" s="12">
        <f t="shared" si="2"/>
        <v>48.545454545454547</v>
      </c>
    </row>
    <row r="45" spans="1:18" x14ac:dyDescent="0.25">
      <c r="A45" s="13" t="s">
        <v>97</v>
      </c>
      <c r="B45" s="52" t="s">
        <v>98</v>
      </c>
      <c r="C45" s="44"/>
      <c r="D45" s="44"/>
      <c r="E45" s="44"/>
      <c r="F45" s="53">
        <v>1416</v>
      </c>
      <c r="G45" s="62"/>
      <c r="H45" s="14">
        <v>2800</v>
      </c>
      <c r="I45" s="14"/>
      <c r="J45" s="54">
        <v>1356</v>
      </c>
      <c r="K45" s="44"/>
      <c r="L45" s="44"/>
      <c r="M45" s="54">
        <v>1356</v>
      </c>
      <c r="N45" s="44"/>
      <c r="O45" s="44"/>
      <c r="P45" s="54">
        <f t="shared" si="1"/>
        <v>1444</v>
      </c>
      <c r="Q45" s="44"/>
      <c r="R45" s="12">
        <f t="shared" si="2"/>
        <v>48.428571428571423</v>
      </c>
    </row>
    <row r="46" spans="1:18" x14ac:dyDescent="0.25">
      <c r="A46" s="13" t="s">
        <v>99</v>
      </c>
      <c r="B46" s="52" t="s">
        <v>100</v>
      </c>
      <c r="C46" s="44"/>
      <c r="D46" s="44"/>
      <c r="E46" s="44"/>
      <c r="F46" s="53">
        <v>66966.47</v>
      </c>
      <c r="G46" s="62"/>
      <c r="H46" s="14">
        <v>139100</v>
      </c>
      <c r="I46" s="14"/>
      <c r="J46" s="54">
        <v>63996.71</v>
      </c>
      <c r="K46" s="44"/>
      <c r="L46" s="44"/>
      <c r="M46" s="54">
        <v>63996.71</v>
      </c>
      <c r="N46" s="44"/>
      <c r="O46" s="44"/>
      <c r="P46" s="54">
        <f t="shared" si="1"/>
        <v>75103.290000000008</v>
      </c>
      <c r="Q46" s="44"/>
      <c r="R46" s="12">
        <f t="shared" si="2"/>
        <v>46.007699496764914</v>
      </c>
    </row>
    <row r="47" spans="1:18" x14ac:dyDescent="0.25">
      <c r="A47" s="13" t="s">
        <v>101</v>
      </c>
      <c r="B47" s="52" t="s">
        <v>102</v>
      </c>
      <c r="C47" s="44"/>
      <c r="D47" s="44"/>
      <c r="E47" s="44"/>
      <c r="F47" s="53">
        <v>15897.48</v>
      </c>
      <c r="G47" s="62"/>
      <c r="H47" s="14">
        <v>39200</v>
      </c>
      <c r="I47" s="14"/>
      <c r="J47" s="54">
        <v>14890.25</v>
      </c>
      <c r="K47" s="44"/>
      <c r="L47" s="44"/>
      <c r="M47" s="54">
        <v>14890.25</v>
      </c>
      <c r="N47" s="44"/>
      <c r="O47" s="44"/>
      <c r="P47" s="54">
        <f t="shared" si="1"/>
        <v>24309.75</v>
      </c>
      <c r="Q47" s="44"/>
      <c r="R47" s="12">
        <f t="shared" si="2"/>
        <v>37.985331632653065</v>
      </c>
    </row>
    <row r="48" spans="1:18" x14ac:dyDescent="0.25">
      <c r="A48" s="13" t="s">
        <v>103</v>
      </c>
      <c r="B48" s="52" t="s">
        <v>104</v>
      </c>
      <c r="C48" s="44"/>
      <c r="D48" s="44"/>
      <c r="E48" s="44"/>
      <c r="F48" s="53">
        <v>390</v>
      </c>
      <c r="G48" s="62"/>
      <c r="H48" s="14">
        <v>800</v>
      </c>
      <c r="I48" s="14"/>
      <c r="J48" s="54">
        <v>372</v>
      </c>
      <c r="K48" s="44"/>
      <c r="L48" s="44"/>
      <c r="M48" s="54">
        <v>372</v>
      </c>
      <c r="N48" s="44"/>
      <c r="O48" s="44"/>
      <c r="P48" s="54">
        <f t="shared" si="1"/>
        <v>428</v>
      </c>
      <c r="Q48" s="44"/>
      <c r="R48" s="12">
        <f t="shared" si="2"/>
        <v>46.5</v>
      </c>
    </row>
    <row r="49" spans="1:18" x14ac:dyDescent="0.25">
      <c r="A49" s="13" t="s">
        <v>105</v>
      </c>
      <c r="B49" s="52" t="s">
        <v>106</v>
      </c>
      <c r="C49" s="44"/>
      <c r="D49" s="44"/>
      <c r="E49" s="44"/>
      <c r="F49" s="53">
        <v>8219.82</v>
      </c>
      <c r="G49" s="62"/>
      <c r="H49" s="14">
        <v>200</v>
      </c>
      <c r="I49" s="14"/>
      <c r="J49" s="54">
        <v>114</v>
      </c>
      <c r="K49" s="44"/>
      <c r="L49" s="44"/>
      <c r="M49" s="54">
        <v>114</v>
      </c>
      <c r="N49" s="44"/>
      <c r="O49" s="44"/>
      <c r="P49" s="54">
        <f t="shared" si="1"/>
        <v>86</v>
      </c>
      <c r="Q49" s="44"/>
      <c r="R49" s="12">
        <f t="shared" si="2"/>
        <v>56.999999999999993</v>
      </c>
    </row>
    <row r="50" spans="1:18" x14ac:dyDescent="0.25">
      <c r="A50" s="13" t="s">
        <v>111</v>
      </c>
      <c r="B50" s="52" t="s">
        <v>112</v>
      </c>
      <c r="C50" s="44"/>
      <c r="D50" s="44"/>
      <c r="E50" s="44"/>
      <c r="F50" s="53">
        <v>342</v>
      </c>
      <c r="G50" s="62"/>
      <c r="H50" s="14">
        <v>700</v>
      </c>
      <c r="I50" s="14"/>
      <c r="J50" s="54">
        <v>324</v>
      </c>
      <c r="K50" s="44"/>
      <c r="L50" s="44"/>
      <c r="M50" s="54">
        <v>324</v>
      </c>
      <c r="N50" s="44"/>
      <c r="O50" s="44"/>
      <c r="P50" s="54">
        <f t="shared" si="1"/>
        <v>376</v>
      </c>
      <c r="Q50" s="44"/>
      <c r="R50" s="12">
        <f t="shared" si="2"/>
        <v>46.285714285714285</v>
      </c>
    </row>
    <row r="51" spans="1:18" x14ac:dyDescent="0.25">
      <c r="A51" s="13" t="s">
        <v>113</v>
      </c>
      <c r="B51" s="52" t="s">
        <v>114</v>
      </c>
      <c r="C51" s="44"/>
      <c r="D51" s="44"/>
      <c r="E51" s="44"/>
      <c r="F51" s="53">
        <v>1200</v>
      </c>
      <c r="G51" s="62"/>
      <c r="H51" s="14">
        <v>2800</v>
      </c>
      <c r="I51" s="14"/>
      <c r="J51" s="54">
        <v>1200</v>
      </c>
      <c r="K51" s="44"/>
      <c r="L51" s="44"/>
      <c r="M51" s="54">
        <v>1200</v>
      </c>
      <c r="N51" s="44"/>
      <c r="O51" s="44"/>
      <c r="P51" s="54">
        <f t="shared" si="1"/>
        <v>1600</v>
      </c>
      <c r="Q51" s="44"/>
      <c r="R51" s="12">
        <f t="shared" si="2"/>
        <v>42.857142857142854</v>
      </c>
    </row>
    <row r="52" spans="1:18" x14ac:dyDescent="0.25">
      <c r="A52" s="13" t="s">
        <v>115</v>
      </c>
      <c r="B52" s="52" t="s">
        <v>116</v>
      </c>
      <c r="C52" s="44"/>
      <c r="D52" s="44"/>
      <c r="E52" s="44"/>
      <c r="F52" s="53">
        <v>54</v>
      </c>
      <c r="G52" s="62"/>
      <c r="H52" s="14">
        <v>100</v>
      </c>
      <c r="I52" s="14"/>
      <c r="J52" s="54">
        <v>54</v>
      </c>
      <c r="K52" s="44"/>
      <c r="L52" s="44"/>
      <c r="M52" s="54">
        <v>54</v>
      </c>
      <c r="N52" s="44"/>
      <c r="O52" s="44"/>
      <c r="P52" s="54">
        <f t="shared" si="1"/>
        <v>46</v>
      </c>
      <c r="Q52" s="44"/>
      <c r="R52" s="12">
        <f t="shared" si="2"/>
        <v>54</v>
      </c>
    </row>
    <row r="53" spans="1:18" x14ac:dyDescent="0.25">
      <c r="A53" s="13" t="s">
        <v>117</v>
      </c>
      <c r="B53" s="52" t="s">
        <v>118</v>
      </c>
      <c r="C53" s="44"/>
      <c r="D53" s="44"/>
      <c r="E53" s="44"/>
      <c r="F53" s="53">
        <v>1728</v>
      </c>
      <c r="G53" s="62"/>
      <c r="H53" s="14">
        <v>3600</v>
      </c>
      <c r="I53" s="14"/>
      <c r="J53" s="54">
        <v>1656</v>
      </c>
      <c r="K53" s="44"/>
      <c r="L53" s="44"/>
      <c r="M53" s="54">
        <v>1656</v>
      </c>
      <c r="N53" s="44"/>
      <c r="O53" s="44"/>
      <c r="P53" s="54">
        <f t="shared" si="1"/>
        <v>1944</v>
      </c>
      <c r="Q53" s="44"/>
      <c r="R53" s="12">
        <f t="shared" si="2"/>
        <v>46</v>
      </c>
    </row>
    <row r="54" spans="1:18" x14ac:dyDescent="0.25">
      <c r="A54" s="13" t="s">
        <v>121</v>
      </c>
      <c r="B54" s="52" t="s">
        <v>122</v>
      </c>
      <c r="C54" s="44"/>
      <c r="D54" s="44"/>
      <c r="E54" s="44"/>
      <c r="F54" s="53">
        <v>210</v>
      </c>
      <c r="G54" s="62"/>
      <c r="H54" s="14">
        <v>800</v>
      </c>
      <c r="I54" s="14"/>
      <c r="J54" s="54">
        <v>198</v>
      </c>
      <c r="K54" s="44"/>
      <c r="L54" s="44"/>
      <c r="M54" s="54">
        <v>198</v>
      </c>
      <c r="N54" s="44"/>
      <c r="O54" s="44"/>
      <c r="P54" s="54">
        <f t="shared" si="1"/>
        <v>602</v>
      </c>
      <c r="Q54" s="44"/>
      <c r="R54" s="12">
        <f t="shared" si="2"/>
        <v>24.75</v>
      </c>
    </row>
    <row r="55" spans="1:18" x14ac:dyDescent="0.25">
      <c r="A55" s="13" t="s">
        <v>123</v>
      </c>
      <c r="B55" s="52" t="s">
        <v>124</v>
      </c>
      <c r="C55" s="44"/>
      <c r="D55" s="44"/>
      <c r="E55" s="44"/>
      <c r="F55" s="53">
        <v>138</v>
      </c>
      <c r="G55" s="62"/>
      <c r="H55" s="14">
        <v>300</v>
      </c>
      <c r="I55" s="14"/>
      <c r="J55" s="54">
        <v>132</v>
      </c>
      <c r="K55" s="44"/>
      <c r="L55" s="44"/>
      <c r="M55" s="54">
        <v>132</v>
      </c>
      <c r="N55" s="44"/>
      <c r="O55" s="44"/>
      <c r="P55" s="54">
        <f t="shared" si="1"/>
        <v>168</v>
      </c>
      <c r="Q55" s="44"/>
      <c r="R55" s="12">
        <f t="shared" si="2"/>
        <v>44</v>
      </c>
    </row>
    <row r="56" spans="1:18" x14ac:dyDescent="0.25">
      <c r="A56" s="13" t="s">
        <v>125</v>
      </c>
      <c r="B56" s="52" t="s">
        <v>126</v>
      </c>
      <c r="C56" s="44"/>
      <c r="D56" s="44"/>
      <c r="E56" s="44"/>
      <c r="F56" s="53">
        <v>180</v>
      </c>
      <c r="G56" s="62"/>
      <c r="H56" s="14">
        <v>400</v>
      </c>
      <c r="I56" s="14"/>
      <c r="J56" s="54">
        <v>174</v>
      </c>
      <c r="K56" s="44"/>
      <c r="L56" s="44"/>
      <c r="M56" s="54">
        <v>174</v>
      </c>
      <c r="N56" s="44"/>
      <c r="O56" s="44"/>
      <c r="P56" s="54">
        <f t="shared" si="1"/>
        <v>226</v>
      </c>
      <c r="Q56" s="44"/>
      <c r="R56" s="12">
        <f t="shared" si="2"/>
        <v>43.5</v>
      </c>
    </row>
    <row r="57" spans="1:18" x14ac:dyDescent="0.25">
      <c r="A57" s="13" t="s">
        <v>127</v>
      </c>
      <c r="B57" s="52" t="s">
        <v>128</v>
      </c>
      <c r="C57" s="44"/>
      <c r="D57" s="44"/>
      <c r="E57" s="44"/>
      <c r="F57" s="53">
        <v>6542.07</v>
      </c>
      <c r="G57" s="62"/>
      <c r="H57" s="14">
        <v>500</v>
      </c>
      <c r="I57" s="14"/>
      <c r="J57" s="54">
        <v>216</v>
      </c>
      <c r="K57" s="44"/>
      <c r="L57" s="44"/>
      <c r="M57" s="54">
        <v>216</v>
      </c>
      <c r="N57" s="44"/>
      <c r="O57" s="44"/>
      <c r="P57" s="54">
        <f t="shared" si="1"/>
        <v>284</v>
      </c>
      <c r="Q57" s="44"/>
      <c r="R57" s="12">
        <f t="shared" si="2"/>
        <v>43.2</v>
      </c>
    </row>
    <row r="58" spans="1:18" x14ac:dyDescent="0.25">
      <c r="A58" s="13" t="s">
        <v>136</v>
      </c>
      <c r="B58" s="52" t="s">
        <v>137</v>
      </c>
      <c r="C58" s="44"/>
      <c r="D58" s="44"/>
      <c r="E58" s="44"/>
      <c r="F58" s="53"/>
      <c r="G58" s="62"/>
      <c r="H58" s="14">
        <v>2200</v>
      </c>
      <c r="I58" s="14"/>
      <c r="J58" s="54">
        <v>2616.81</v>
      </c>
      <c r="K58" s="44"/>
      <c r="L58" s="44"/>
      <c r="M58" s="54">
        <v>2616.81</v>
      </c>
      <c r="N58" s="44"/>
      <c r="O58" s="44"/>
      <c r="P58" s="54">
        <f t="shared" si="1"/>
        <v>-416.80999999999995</v>
      </c>
      <c r="Q58" s="44"/>
      <c r="R58" s="12">
        <f t="shared" si="2"/>
        <v>118.9459090909091</v>
      </c>
    </row>
    <row r="59" spans="1:18" x14ac:dyDescent="0.25">
      <c r="A59" s="13" t="s">
        <v>138</v>
      </c>
      <c r="B59" s="52" t="s">
        <v>139</v>
      </c>
      <c r="C59" s="44"/>
      <c r="D59" s="44"/>
      <c r="E59" s="44"/>
      <c r="F59" s="53">
        <v>42</v>
      </c>
      <c r="G59" s="62"/>
      <c r="H59" s="14">
        <v>100</v>
      </c>
      <c r="I59" s="14"/>
      <c r="J59" s="54">
        <v>36</v>
      </c>
      <c r="K59" s="44"/>
      <c r="L59" s="44"/>
      <c r="M59" s="54">
        <v>36</v>
      </c>
      <c r="N59" s="44"/>
      <c r="O59" s="44"/>
      <c r="P59" s="54">
        <f t="shared" si="1"/>
        <v>64</v>
      </c>
      <c r="Q59" s="44"/>
      <c r="R59" s="12">
        <f t="shared" si="2"/>
        <v>36</v>
      </c>
    </row>
    <row r="60" spans="1:18" x14ac:dyDescent="0.25">
      <c r="A60" s="13" t="s">
        <v>140</v>
      </c>
      <c r="B60" s="52" t="s">
        <v>141</v>
      </c>
      <c r="C60" s="44"/>
      <c r="D60" s="44"/>
      <c r="E60" s="44"/>
      <c r="F60" s="53">
        <v>18</v>
      </c>
      <c r="G60" s="62"/>
      <c r="H60" s="14">
        <v>100</v>
      </c>
      <c r="I60" s="14"/>
      <c r="J60" s="54">
        <v>18</v>
      </c>
      <c r="K60" s="44"/>
      <c r="L60" s="44"/>
      <c r="M60" s="54">
        <v>18</v>
      </c>
      <c r="N60" s="44"/>
      <c r="O60" s="44"/>
      <c r="P60" s="54">
        <f t="shared" si="1"/>
        <v>82</v>
      </c>
      <c r="Q60" s="44"/>
      <c r="R60" s="12">
        <f t="shared" si="2"/>
        <v>18</v>
      </c>
    </row>
    <row r="61" spans="1:18" x14ac:dyDescent="0.25">
      <c r="A61" s="13" t="s">
        <v>144</v>
      </c>
      <c r="B61" s="52" t="s">
        <v>133</v>
      </c>
      <c r="C61" s="44"/>
      <c r="D61" s="44"/>
      <c r="E61" s="44"/>
      <c r="F61" s="53"/>
      <c r="G61" s="62"/>
      <c r="H61" s="14">
        <v>300</v>
      </c>
      <c r="I61" s="14"/>
      <c r="J61" s="54">
        <v>37</v>
      </c>
      <c r="K61" s="44"/>
      <c r="L61" s="44"/>
      <c r="M61" s="54">
        <v>37</v>
      </c>
      <c r="N61" s="44"/>
      <c r="O61" s="44"/>
      <c r="P61" s="54">
        <f t="shared" si="1"/>
        <v>263</v>
      </c>
      <c r="Q61" s="44"/>
      <c r="R61" s="12">
        <f t="shared" si="2"/>
        <v>12.333333333333334</v>
      </c>
    </row>
    <row r="62" spans="1:18" x14ac:dyDescent="0.25">
      <c r="A62" s="13" t="s">
        <v>145</v>
      </c>
      <c r="B62" s="52" t="s">
        <v>146</v>
      </c>
      <c r="C62" s="44"/>
      <c r="D62" s="44"/>
      <c r="E62" s="44"/>
      <c r="F62" s="53">
        <v>84</v>
      </c>
      <c r="G62" s="62"/>
      <c r="H62" s="14">
        <v>400</v>
      </c>
      <c r="I62" s="14"/>
      <c r="J62" s="54">
        <v>78</v>
      </c>
      <c r="K62" s="44"/>
      <c r="L62" s="44"/>
      <c r="M62" s="54">
        <v>78</v>
      </c>
      <c r="N62" s="44"/>
      <c r="O62" s="44"/>
      <c r="P62" s="54">
        <f t="shared" si="1"/>
        <v>322</v>
      </c>
      <c r="Q62" s="44"/>
      <c r="R62" s="12">
        <f t="shared" si="2"/>
        <v>19.5</v>
      </c>
    </row>
    <row r="63" spans="1:18" x14ac:dyDescent="0.25">
      <c r="A63" s="13" t="s">
        <v>149</v>
      </c>
      <c r="B63" s="52" t="s">
        <v>150</v>
      </c>
      <c r="C63" s="44"/>
      <c r="D63" s="44"/>
      <c r="E63" s="44"/>
      <c r="F63" s="53">
        <v>84</v>
      </c>
      <c r="G63" s="62"/>
      <c r="H63" s="14">
        <v>200</v>
      </c>
      <c r="I63" s="14"/>
      <c r="J63" s="54">
        <v>78</v>
      </c>
      <c r="K63" s="44"/>
      <c r="L63" s="44"/>
      <c r="M63" s="54">
        <v>78</v>
      </c>
      <c r="N63" s="44"/>
      <c r="O63" s="44"/>
      <c r="P63" s="54">
        <f t="shared" si="1"/>
        <v>122</v>
      </c>
      <c r="Q63" s="44"/>
      <c r="R63" s="12">
        <f t="shared" si="2"/>
        <v>39</v>
      </c>
    </row>
    <row r="64" spans="1:18" x14ac:dyDescent="0.25">
      <c r="A64" s="13" t="s">
        <v>153</v>
      </c>
      <c r="B64" s="52" t="s">
        <v>154</v>
      </c>
      <c r="C64" s="44"/>
      <c r="D64" s="44"/>
      <c r="E64" s="44"/>
      <c r="F64" s="53"/>
      <c r="G64" s="62"/>
      <c r="H64" s="14">
        <v>100</v>
      </c>
      <c r="I64" s="14"/>
      <c r="J64" s="54">
        <v>0</v>
      </c>
      <c r="K64" s="44"/>
      <c r="L64" s="44"/>
      <c r="M64" s="54">
        <v>0</v>
      </c>
      <c r="N64" s="44"/>
      <c r="O64" s="44"/>
      <c r="P64" s="54">
        <f t="shared" si="1"/>
        <v>100</v>
      </c>
      <c r="Q64" s="44"/>
      <c r="R64" s="12">
        <f t="shared" si="2"/>
        <v>0</v>
      </c>
    </row>
    <row r="65" spans="1:18" x14ac:dyDescent="0.25">
      <c r="A65" s="13" t="s">
        <v>155</v>
      </c>
      <c r="B65" s="52" t="s">
        <v>156</v>
      </c>
      <c r="C65" s="44"/>
      <c r="D65" s="44"/>
      <c r="E65" s="44"/>
      <c r="F65" s="53"/>
      <c r="G65" s="62"/>
      <c r="H65" s="14">
        <v>100</v>
      </c>
      <c r="I65" s="14"/>
      <c r="J65" s="54">
        <v>0</v>
      </c>
      <c r="K65" s="44"/>
      <c r="L65" s="44"/>
      <c r="M65" s="54">
        <v>0</v>
      </c>
      <c r="N65" s="44"/>
      <c r="O65" s="44"/>
      <c r="P65" s="54">
        <f t="shared" si="1"/>
        <v>100</v>
      </c>
      <c r="Q65" s="44"/>
      <c r="R65" s="12">
        <f t="shared" si="2"/>
        <v>0</v>
      </c>
    </row>
    <row r="66" spans="1:18" ht="22.5" x14ac:dyDescent="0.25">
      <c r="A66" s="38" t="s">
        <v>219</v>
      </c>
      <c r="B66" s="73" t="s">
        <v>220</v>
      </c>
      <c r="C66" s="44"/>
      <c r="D66" s="44"/>
      <c r="E66" s="44"/>
      <c r="F66" s="74">
        <v>3306.25</v>
      </c>
      <c r="G66" s="62"/>
      <c r="H66" s="39">
        <v>4500</v>
      </c>
      <c r="I66" s="39">
        <v>0</v>
      </c>
      <c r="J66" s="75">
        <v>14528</v>
      </c>
      <c r="K66" s="44"/>
      <c r="L66" s="44"/>
      <c r="M66" s="75">
        <v>14528</v>
      </c>
      <c r="N66" s="44"/>
      <c r="O66" s="44"/>
      <c r="P66" s="75">
        <f t="shared" si="1"/>
        <v>-10028</v>
      </c>
      <c r="Q66" s="44"/>
      <c r="R66" s="12">
        <f t="shared" si="2"/>
        <v>322.84444444444443</v>
      </c>
    </row>
    <row r="67" spans="1:18" x14ac:dyDescent="0.25">
      <c r="A67" s="13" t="s">
        <v>162</v>
      </c>
      <c r="B67" s="52" t="s">
        <v>163</v>
      </c>
      <c r="C67" s="44"/>
      <c r="D67" s="44"/>
      <c r="E67" s="44"/>
      <c r="F67" s="53">
        <v>3306.25</v>
      </c>
      <c r="G67" s="62"/>
      <c r="H67" s="14">
        <v>4500</v>
      </c>
      <c r="I67" s="14">
        <v>0</v>
      </c>
      <c r="J67" s="54">
        <v>14528</v>
      </c>
      <c r="K67" s="44"/>
      <c r="L67" s="44"/>
      <c r="M67" s="54">
        <v>14528</v>
      </c>
      <c r="N67" s="44"/>
      <c r="O67" s="44"/>
      <c r="P67" s="54">
        <f t="shared" si="1"/>
        <v>-10028</v>
      </c>
      <c r="Q67" s="44"/>
      <c r="R67" s="12">
        <f t="shared" si="2"/>
        <v>322.84444444444443</v>
      </c>
    </row>
    <row r="68" spans="1:18" x14ac:dyDescent="0.25">
      <c r="A68" s="13" t="s">
        <v>166</v>
      </c>
      <c r="B68" s="52" t="s">
        <v>167</v>
      </c>
      <c r="C68" s="44"/>
      <c r="D68" s="44"/>
      <c r="E68" s="44"/>
      <c r="F68" s="53"/>
      <c r="G68" s="62"/>
      <c r="H68" s="14">
        <v>0</v>
      </c>
      <c r="I68" s="14">
        <v>0</v>
      </c>
      <c r="J68" s="54">
        <v>0</v>
      </c>
      <c r="K68" s="44"/>
      <c r="L68" s="44"/>
      <c r="M68" s="54">
        <v>0</v>
      </c>
      <c r="N68" s="44"/>
      <c r="O68" s="44"/>
      <c r="P68" s="54">
        <f t="shared" si="1"/>
        <v>0</v>
      </c>
      <c r="Q68" s="44"/>
      <c r="R68" s="12"/>
    </row>
    <row r="69" spans="1:18" x14ac:dyDescent="0.25">
      <c r="A69" s="13" t="s">
        <v>170</v>
      </c>
      <c r="B69" s="52" t="s">
        <v>171</v>
      </c>
      <c r="C69" s="44"/>
      <c r="D69" s="44"/>
      <c r="E69" s="44"/>
      <c r="F69" s="53">
        <v>3306.25</v>
      </c>
      <c r="G69" s="62"/>
      <c r="H69" s="14">
        <v>3200</v>
      </c>
      <c r="I69" s="14">
        <v>0</v>
      </c>
      <c r="J69" s="54">
        <v>3303</v>
      </c>
      <c r="K69" s="44"/>
      <c r="L69" s="44"/>
      <c r="M69" s="54">
        <v>3303</v>
      </c>
      <c r="N69" s="44"/>
      <c r="O69" s="44"/>
      <c r="P69" s="54">
        <f t="shared" si="1"/>
        <v>-103</v>
      </c>
      <c r="Q69" s="44"/>
      <c r="R69" s="12">
        <f>SUM(M69/H69*100)</f>
        <v>103.21875</v>
      </c>
    </row>
    <row r="70" spans="1:18" x14ac:dyDescent="0.25">
      <c r="A70" s="13" t="s">
        <v>172</v>
      </c>
      <c r="B70" s="52" t="s">
        <v>173</v>
      </c>
      <c r="C70" s="44"/>
      <c r="D70" s="44"/>
      <c r="E70" s="44"/>
      <c r="F70" s="53"/>
      <c r="G70" s="62"/>
      <c r="H70" s="14">
        <v>0</v>
      </c>
      <c r="I70" s="14">
        <v>0</v>
      </c>
      <c r="J70" s="54">
        <v>0</v>
      </c>
      <c r="K70" s="44"/>
      <c r="L70" s="44"/>
      <c r="M70" s="54">
        <v>0</v>
      </c>
      <c r="N70" s="44"/>
      <c r="O70" s="44"/>
      <c r="P70" s="54">
        <f t="shared" si="1"/>
        <v>0</v>
      </c>
      <c r="Q70" s="44"/>
      <c r="R70" s="12"/>
    </row>
    <row r="71" spans="1:18" x14ac:dyDescent="0.25">
      <c r="A71" s="13" t="s">
        <v>180</v>
      </c>
      <c r="B71" s="52" t="s">
        <v>181</v>
      </c>
      <c r="C71" s="44"/>
      <c r="D71" s="44"/>
      <c r="E71" s="44"/>
      <c r="F71" s="53"/>
      <c r="G71" s="62"/>
      <c r="H71" s="14">
        <v>1300</v>
      </c>
      <c r="I71" s="14">
        <v>0</v>
      </c>
      <c r="J71" s="54">
        <v>11225</v>
      </c>
      <c r="K71" s="44"/>
      <c r="L71" s="44"/>
      <c r="M71" s="54">
        <v>11225</v>
      </c>
      <c r="N71" s="44"/>
      <c r="O71" s="44"/>
      <c r="P71" s="54">
        <f t="shared" si="1"/>
        <v>-9925</v>
      </c>
      <c r="Q71" s="44"/>
      <c r="R71" s="12">
        <f>SUM(M71/H71*100)</f>
        <v>863.46153846153845</v>
      </c>
    </row>
    <row r="72" spans="1:18" x14ac:dyDescent="0.25">
      <c r="A72" s="18" t="s">
        <v>221</v>
      </c>
      <c r="B72" s="60" t="s">
        <v>222</v>
      </c>
      <c r="C72" s="44"/>
      <c r="D72" s="44"/>
      <c r="E72" s="44"/>
      <c r="F72" s="61"/>
      <c r="G72" s="62"/>
      <c r="H72" s="19">
        <v>0</v>
      </c>
      <c r="I72" s="19">
        <v>0</v>
      </c>
      <c r="J72" s="63">
        <v>0</v>
      </c>
      <c r="K72" s="44"/>
      <c r="L72" s="44"/>
      <c r="M72" s="63">
        <v>0</v>
      </c>
      <c r="N72" s="44"/>
      <c r="O72" s="44"/>
      <c r="P72" s="63">
        <f t="shared" si="1"/>
        <v>0</v>
      </c>
      <c r="Q72" s="44"/>
      <c r="R72" s="12"/>
    </row>
    <row r="73" spans="1:18" x14ac:dyDescent="0.25">
      <c r="A73" s="20" t="s">
        <v>223</v>
      </c>
      <c r="B73" s="64" t="s">
        <v>222</v>
      </c>
      <c r="C73" s="44"/>
      <c r="D73" s="44"/>
      <c r="E73" s="44"/>
      <c r="F73" s="65"/>
      <c r="G73" s="62"/>
      <c r="H73" s="21">
        <v>0</v>
      </c>
      <c r="I73" s="21">
        <v>0</v>
      </c>
      <c r="J73" s="66">
        <v>0</v>
      </c>
      <c r="K73" s="44"/>
      <c r="L73" s="44"/>
      <c r="M73" s="66">
        <v>0</v>
      </c>
      <c r="N73" s="44"/>
      <c r="O73" s="44"/>
      <c r="P73" s="66">
        <f t="shared" si="1"/>
        <v>0</v>
      </c>
      <c r="Q73" s="44"/>
      <c r="R73" s="12"/>
    </row>
    <row r="74" spans="1:18" ht="22.5" x14ac:dyDescent="0.25">
      <c r="A74" s="36" t="s">
        <v>213</v>
      </c>
      <c r="B74" s="76" t="s">
        <v>214</v>
      </c>
      <c r="C74" s="44"/>
      <c r="D74" s="44"/>
      <c r="E74" s="44"/>
      <c r="F74" s="77"/>
      <c r="G74" s="62"/>
      <c r="H74" s="37">
        <v>0</v>
      </c>
      <c r="I74" s="37">
        <v>0</v>
      </c>
      <c r="J74" s="78">
        <v>0</v>
      </c>
      <c r="K74" s="44"/>
      <c r="L74" s="44"/>
      <c r="M74" s="78">
        <v>0</v>
      </c>
      <c r="N74" s="44"/>
      <c r="O74" s="44"/>
      <c r="P74" s="78">
        <f t="shared" si="1"/>
        <v>0</v>
      </c>
      <c r="Q74" s="44"/>
      <c r="R74" s="12"/>
    </row>
    <row r="75" spans="1:18" ht="22.5" x14ac:dyDescent="0.25">
      <c r="A75" s="38" t="s">
        <v>215</v>
      </c>
      <c r="B75" s="73" t="s">
        <v>216</v>
      </c>
      <c r="C75" s="44"/>
      <c r="D75" s="44"/>
      <c r="E75" s="44"/>
      <c r="F75" s="74"/>
      <c r="G75" s="62"/>
      <c r="H75" s="39">
        <v>0</v>
      </c>
      <c r="I75" s="39">
        <v>0</v>
      </c>
      <c r="J75" s="75">
        <v>0</v>
      </c>
      <c r="K75" s="44"/>
      <c r="L75" s="44"/>
      <c r="M75" s="75">
        <v>0</v>
      </c>
      <c r="N75" s="44"/>
      <c r="O75" s="44"/>
      <c r="P75" s="75">
        <f t="shared" si="1"/>
        <v>0</v>
      </c>
      <c r="Q75" s="44"/>
      <c r="R75" s="12"/>
    </row>
    <row r="76" spans="1:18" x14ac:dyDescent="0.25">
      <c r="A76" s="13" t="s">
        <v>83</v>
      </c>
      <c r="B76" s="52" t="s">
        <v>84</v>
      </c>
      <c r="C76" s="44"/>
      <c r="D76" s="44"/>
      <c r="E76" s="44"/>
      <c r="F76" s="53"/>
      <c r="G76" s="62"/>
      <c r="H76" s="14">
        <v>0</v>
      </c>
      <c r="I76" s="14">
        <v>0</v>
      </c>
      <c r="J76" s="54">
        <v>0</v>
      </c>
      <c r="K76" s="44"/>
      <c r="L76" s="44"/>
      <c r="M76" s="54">
        <v>0</v>
      </c>
      <c r="N76" s="44"/>
      <c r="O76" s="44"/>
      <c r="P76" s="54">
        <f t="shared" ref="P76:P139" si="3">SUM(H76-M76)</f>
        <v>0</v>
      </c>
      <c r="Q76" s="44"/>
      <c r="R76" s="12"/>
    </row>
    <row r="77" spans="1:18" x14ac:dyDescent="0.25">
      <c r="A77" s="13" t="s">
        <v>127</v>
      </c>
      <c r="B77" s="52" t="s">
        <v>128</v>
      </c>
      <c r="C77" s="44"/>
      <c r="D77" s="44"/>
      <c r="E77" s="44"/>
      <c r="F77" s="53"/>
      <c r="G77" s="62"/>
      <c r="H77" s="14">
        <v>0</v>
      </c>
      <c r="I77" s="14">
        <v>0</v>
      </c>
      <c r="J77" s="54">
        <v>0</v>
      </c>
      <c r="K77" s="44"/>
      <c r="L77" s="44"/>
      <c r="M77" s="54">
        <v>0</v>
      </c>
      <c r="N77" s="44"/>
      <c r="O77" s="44"/>
      <c r="P77" s="54">
        <f t="shared" si="3"/>
        <v>0</v>
      </c>
      <c r="Q77" s="44"/>
      <c r="R77" s="12"/>
    </row>
    <row r="78" spans="1:18" x14ac:dyDescent="0.25">
      <c r="A78" s="13" t="s">
        <v>145</v>
      </c>
      <c r="B78" s="52" t="s">
        <v>146</v>
      </c>
      <c r="C78" s="44"/>
      <c r="D78" s="44"/>
      <c r="E78" s="44"/>
      <c r="F78" s="53"/>
      <c r="G78" s="62"/>
      <c r="H78" s="14">
        <v>0</v>
      </c>
      <c r="I78" s="14">
        <v>0</v>
      </c>
      <c r="J78" s="54">
        <v>0</v>
      </c>
      <c r="K78" s="44"/>
      <c r="L78" s="44"/>
      <c r="M78" s="54">
        <v>0</v>
      </c>
      <c r="N78" s="44"/>
      <c r="O78" s="44"/>
      <c r="P78" s="54">
        <f t="shared" si="3"/>
        <v>0</v>
      </c>
      <c r="Q78" s="44"/>
      <c r="R78" s="12"/>
    </row>
    <row r="79" spans="1:18" x14ac:dyDescent="0.25">
      <c r="A79" s="13" t="s">
        <v>149</v>
      </c>
      <c r="B79" s="52" t="s">
        <v>150</v>
      </c>
      <c r="C79" s="44"/>
      <c r="D79" s="44"/>
      <c r="E79" s="44"/>
      <c r="F79" s="53"/>
      <c r="G79" s="62"/>
      <c r="H79" s="14">
        <v>0</v>
      </c>
      <c r="I79" s="14">
        <v>0</v>
      </c>
      <c r="J79" s="54">
        <v>0</v>
      </c>
      <c r="K79" s="44"/>
      <c r="L79" s="44"/>
      <c r="M79" s="54">
        <v>0</v>
      </c>
      <c r="N79" s="44"/>
      <c r="O79" s="44"/>
      <c r="P79" s="54">
        <f t="shared" si="3"/>
        <v>0</v>
      </c>
      <c r="Q79" s="44"/>
      <c r="R79" s="12"/>
    </row>
    <row r="80" spans="1:18" x14ac:dyDescent="0.25">
      <c r="A80" s="18" t="s">
        <v>191</v>
      </c>
      <c r="B80" s="60" t="s">
        <v>192</v>
      </c>
      <c r="C80" s="44"/>
      <c r="D80" s="44"/>
      <c r="E80" s="44"/>
      <c r="F80" s="61">
        <v>68779.09</v>
      </c>
      <c r="G80" s="62"/>
      <c r="H80" s="19">
        <v>189500</v>
      </c>
      <c r="I80" s="19"/>
      <c r="J80" s="63">
        <v>51841.9</v>
      </c>
      <c r="K80" s="44"/>
      <c r="L80" s="44"/>
      <c r="M80" s="63">
        <v>51841.9</v>
      </c>
      <c r="N80" s="44"/>
      <c r="O80" s="44"/>
      <c r="P80" s="63">
        <f t="shared" si="3"/>
        <v>137658.1</v>
      </c>
      <c r="Q80" s="44"/>
      <c r="R80" s="12">
        <f t="shared" ref="R80:R102" si="4">SUM(M80/H80*100)</f>
        <v>27.357203166226913</v>
      </c>
    </row>
    <row r="81" spans="1:18" x14ac:dyDescent="0.25">
      <c r="A81" s="20" t="s">
        <v>193</v>
      </c>
      <c r="B81" s="64" t="s">
        <v>194</v>
      </c>
      <c r="C81" s="44"/>
      <c r="D81" s="44"/>
      <c r="E81" s="44"/>
      <c r="F81" s="65">
        <v>68779.09</v>
      </c>
      <c r="G81" s="62"/>
      <c r="H81" s="21">
        <v>189500</v>
      </c>
      <c r="I81" s="21"/>
      <c r="J81" s="66">
        <v>51841.9</v>
      </c>
      <c r="K81" s="44"/>
      <c r="L81" s="44"/>
      <c r="M81" s="66">
        <v>51841.9</v>
      </c>
      <c r="N81" s="44"/>
      <c r="O81" s="44"/>
      <c r="P81" s="66">
        <f t="shared" si="3"/>
        <v>137658.1</v>
      </c>
      <c r="Q81" s="44"/>
      <c r="R81" s="12">
        <f t="shared" si="4"/>
        <v>27.357203166226913</v>
      </c>
    </row>
    <row r="82" spans="1:18" ht="22.5" x14ac:dyDescent="0.25">
      <c r="A82" s="36" t="s">
        <v>213</v>
      </c>
      <c r="B82" s="76" t="s">
        <v>214</v>
      </c>
      <c r="C82" s="44"/>
      <c r="D82" s="44"/>
      <c r="E82" s="44"/>
      <c r="F82" s="77">
        <v>68779.09</v>
      </c>
      <c r="G82" s="62"/>
      <c r="H82" s="37">
        <v>189500</v>
      </c>
      <c r="I82" s="37"/>
      <c r="J82" s="78">
        <v>51841.9</v>
      </c>
      <c r="K82" s="44"/>
      <c r="L82" s="44"/>
      <c r="M82" s="78">
        <v>51841.9</v>
      </c>
      <c r="N82" s="44"/>
      <c r="O82" s="44"/>
      <c r="P82" s="78">
        <f t="shared" si="3"/>
        <v>137658.1</v>
      </c>
      <c r="Q82" s="44"/>
      <c r="R82" s="12">
        <f t="shared" si="4"/>
        <v>27.357203166226913</v>
      </c>
    </row>
    <row r="83" spans="1:18" ht="22.5" x14ac:dyDescent="0.25">
      <c r="A83" s="38" t="s">
        <v>215</v>
      </c>
      <c r="B83" s="73" t="s">
        <v>216</v>
      </c>
      <c r="C83" s="44"/>
      <c r="D83" s="44"/>
      <c r="E83" s="44"/>
      <c r="F83" s="74">
        <v>52673.01</v>
      </c>
      <c r="G83" s="62"/>
      <c r="H83" s="39">
        <v>173500</v>
      </c>
      <c r="I83" s="39"/>
      <c r="J83" s="75">
        <v>49959.07</v>
      </c>
      <c r="K83" s="44"/>
      <c r="L83" s="44"/>
      <c r="M83" s="75">
        <v>49959.07</v>
      </c>
      <c r="N83" s="44"/>
      <c r="O83" s="44"/>
      <c r="P83" s="75">
        <f t="shared" si="3"/>
        <v>123540.93</v>
      </c>
      <c r="Q83" s="44"/>
      <c r="R83" s="12">
        <f t="shared" si="4"/>
        <v>28.7948530259366</v>
      </c>
    </row>
    <row r="84" spans="1:18" x14ac:dyDescent="0.25">
      <c r="A84" s="13" t="s">
        <v>83</v>
      </c>
      <c r="B84" s="52" t="s">
        <v>84</v>
      </c>
      <c r="C84" s="44"/>
      <c r="D84" s="44"/>
      <c r="E84" s="44"/>
      <c r="F84" s="53">
        <v>52102.34</v>
      </c>
      <c r="G84" s="62"/>
      <c r="H84" s="14">
        <v>172000</v>
      </c>
      <c r="I84" s="14"/>
      <c r="J84" s="54">
        <v>49403.56</v>
      </c>
      <c r="K84" s="44"/>
      <c r="L84" s="44"/>
      <c r="M84" s="54">
        <v>49403.56</v>
      </c>
      <c r="N84" s="44"/>
      <c r="O84" s="44"/>
      <c r="P84" s="54">
        <f t="shared" si="3"/>
        <v>122596.44</v>
      </c>
      <c r="Q84" s="44"/>
      <c r="R84" s="12">
        <f t="shared" si="4"/>
        <v>28.722999999999999</v>
      </c>
    </row>
    <row r="85" spans="1:18" x14ac:dyDescent="0.25">
      <c r="A85" s="13" t="s">
        <v>87</v>
      </c>
      <c r="B85" s="52" t="s">
        <v>88</v>
      </c>
      <c r="C85" s="44"/>
      <c r="D85" s="44"/>
      <c r="E85" s="44"/>
      <c r="F85" s="53">
        <v>7071.15</v>
      </c>
      <c r="G85" s="62"/>
      <c r="H85" s="14">
        <v>13700</v>
      </c>
      <c r="I85" s="14"/>
      <c r="J85" s="54">
        <v>8428.66</v>
      </c>
      <c r="K85" s="44"/>
      <c r="L85" s="44"/>
      <c r="M85" s="54">
        <v>8428.66</v>
      </c>
      <c r="N85" s="44"/>
      <c r="O85" s="44"/>
      <c r="P85" s="54">
        <f t="shared" si="3"/>
        <v>5271.34</v>
      </c>
      <c r="Q85" s="44"/>
      <c r="R85" s="12">
        <f t="shared" si="4"/>
        <v>61.523065693430659</v>
      </c>
    </row>
    <row r="86" spans="1:18" x14ac:dyDescent="0.25">
      <c r="A86" s="13" t="s">
        <v>91</v>
      </c>
      <c r="B86" s="52" t="s">
        <v>92</v>
      </c>
      <c r="C86" s="44"/>
      <c r="D86" s="44"/>
      <c r="E86" s="44"/>
      <c r="F86" s="53">
        <v>292</v>
      </c>
      <c r="G86" s="62"/>
      <c r="H86" s="14">
        <v>1500</v>
      </c>
      <c r="I86" s="14"/>
      <c r="J86" s="54">
        <v>818.5</v>
      </c>
      <c r="K86" s="44"/>
      <c r="L86" s="44"/>
      <c r="M86" s="54">
        <v>818.5</v>
      </c>
      <c r="N86" s="44"/>
      <c r="O86" s="44"/>
      <c r="P86" s="54">
        <f t="shared" si="3"/>
        <v>681.5</v>
      </c>
      <c r="Q86" s="44"/>
      <c r="R86" s="12">
        <f t="shared" si="4"/>
        <v>54.566666666666663</v>
      </c>
    </row>
    <row r="87" spans="1:18" x14ac:dyDescent="0.25">
      <c r="A87" s="13" t="s">
        <v>93</v>
      </c>
      <c r="B87" s="52" t="s">
        <v>94</v>
      </c>
      <c r="C87" s="44"/>
      <c r="D87" s="44"/>
      <c r="E87" s="44"/>
      <c r="F87" s="53"/>
      <c r="G87" s="62"/>
      <c r="H87" s="14">
        <v>300</v>
      </c>
      <c r="I87" s="14"/>
      <c r="J87" s="54">
        <v>0</v>
      </c>
      <c r="K87" s="44"/>
      <c r="L87" s="44"/>
      <c r="M87" s="54">
        <v>0</v>
      </c>
      <c r="N87" s="44"/>
      <c r="O87" s="44"/>
      <c r="P87" s="54">
        <f t="shared" si="3"/>
        <v>300</v>
      </c>
      <c r="Q87" s="44"/>
      <c r="R87" s="12">
        <f t="shared" si="4"/>
        <v>0</v>
      </c>
    </row>
    <row r="88" spans="1:18" x14ac:dyDescent="0.25">
      <c r="A88" s="13" t="s">
        <v>97</v>
      </c>
      <c r="B88" s="52" t="s">
        <v>98</v>
      </c>
      <c r="C88" s="44"/>
      <c r="D88" s="44"/>
      <c r="E88" s="44"/>
      <c r="F88" s="53">
        <v>3433.77</v>
      </c>
      <c r="G88" s="62"/>
      <c r="H88" s="14">
        <v>17600</v>
      </c>
      <c r="I88" s="14"/>
      <c r="J88" s="54">
        <v>2835.45</v>
      </c>
      <c r="K88" s="44"/>
      <c r="L88" s="44"/>
      <c r="M88" s="54">
        <v>2835.45</v>
      </c>
      <c r="N88" s="44"/>
      <c r="O88" s="44"/>
      <c r="P88" s="54">
        <f t="shared" si="3"/>
        <v>14764.55</v>
      </c>
      <c r="Q88" s="44"/>
      <c r="R88" s="12">
        <f t="shared" si="4"/>
        <v>16.110511363636363</v>
      </c>
    </row>
    <row r="89" spans="1:18" x14ac:dyDescent="0.25">
      <c r="A89" s="13" t="s">
        <v>99</v>
      </c>
      <c r="B89" s="52" t="s">
        <v>100</v>
      </c>
      <c r="C89" s="44"/>
      <c r="D89" s="44"/>
      <c r="E89" s="44"/>
      <c r="F89" s="53"/>
      <c r="G89" s="62"/>
      <c r="H89" s="14">
        <v>23800</v>
      </c>
      <c r="I89" s="14"/>
      <c r="J89" s="54">
        <v>127.32</v>
      </c>
      <c r="K89" s="44"/>
      <c r="L89" s="44"/>
      <c r="M89" s="54">
        <v>127.32</v>
      </c>
      <c r="N89" s="44"/>
      <c r="O89" s="44"/>
      <c r="P89" s="54">
        <f t="shared" si="3"/>
        <v>23672.68</v>
      </c>
      <c r="Q89" s="44"/>
      <c r="R89" s="12">
        <f t="shared" si="4"/>
        <v>0.53495798319327725</v>
      </c>
    </row>
    <row r="90" spans="1:18" x14ac:dyDescent="0.25">
      <c r="A90" s="13" t="s">
        <v>101</v>
      </c>
      <c r="B90" s="52" t="s">
        <v>102</v>
      </c>
      <c r="C90" s="44"/>
      <c r="D90" s="44"/>
      <c r="E90" s="44"/>
      <c r="F90" s="53">
        <v>11506.75</v>
      </c>
      <c r="G90" s="62"/>
      <c r="H90" s="14">
        <v>900</v>
      </c>
      <c r="I90" s="14"/>
      <c r="J90" s="54">
        <v>0</v>
      </c>
      <c r="K90" s="44"/>
      <c r="L90" s="44"/>
      <c r="M90" s="54">
        <v>0</v>
      </c>
      <c r="N90" s="44"/>
      <c r="O90" s="44"/>
      <c r="P90" s="54">
        <f t="shared" si="3"/>
        <v>900</v>
      </c>
      <c r="Q90" s="44"/>
      <c r="R90" s="12">
        <f t="shared" si="4"/>
        <v>0</v>
      </c>
    </row>
    <row r="91" spans="1:18" x14ac:dyDescent="0.25">
      <c r="A91" s="13" t="s">
        <v>103</v>
      </c>
      <c r="B91" s="52" t="s">
        <v>104</v>
      </c>
      <c r="C91" s="44"/>
      <c r="D91" s="44"/>
      <c r="E91" s="44"/>
      <c r="F91" s="53">
        <v>6599.68</v>
      </c>
      <c r="G91" s="62"/>
      <c r="H91" s="14">
        <v>3000</v>
      </c>
      <c r="I91" s="14"/>
      <c r="J91" s="54">
        <v>1148.8399999999999</v>
      </c>
      <c r="K91" s="44"/>
      <c r="L91" s="44"/>
      <c r="M91" s="54">
        <v>1148.8399999999999</v>
      </c>
      <c r="N91" s="44"/>
      <c r="O91" s="44"/>
      <c r="P91" s="54">
        <f t="shared" si="3"/>
        <v>1851.16</v>
      </c>
      <c r="Q91" s="44"/>
      <c r="R91" s="12">
        <f t="shared" si="4"/>
        <v>38.294666666666664</v>
      </c>
    </row>
    <row r="92" spans="1:18" x14ac:dyDescent="0.25">
      <c r="A92" s="13" t="s">
        <v>105</v>
      </c>
      <c r="B92" s="52" t="s">
        <v>106</v>
      </c>
      <c r="C92" s="44"/>
      <c r="D92" s="44"/>
      <c r="E92" s="44"/>
      <c r="F92" s="53"/>
      <c r="G92" s="62"/>
      <c r="H92" s="14">
        <v>3000</v>
      </c>
      <c r="I92" s="14"/>
      <c r="J92" s="54">
        <v>186.42</v>
      </c>
      <c r="K92" s="44"/>
      <c r="L92" s="44"/>
      <c r="M92" s="54">
        <v>186.42</v>
      </c>
      <c r="N92" s="44"/>
      <c r="O92" s="44"/>
      <c r="P92" s="54">
        <f t="shared" si="3"/>
        <v>2813.58</v>
      </c>
      <c r="Q92" s="44"/>
      <c r="R92" s="12">
        <f t="shared" si="4"/>
        <v>6.2139999999999995</v>
      </c>
    </row>
    <row r="93" spans="1:18" x14ac:dyDescent="0.25">
      <c r="A93" s="13" t="s">
        <v>107</v>
      </c>
      <c r="B93" s="52" t="s">
        <v>108</v>
      </c>
      <c r="C93" s="44"/>
      <c r="D93" s="44"/>
      <c r="E93" s="44"/>
      <c r="F93" s="53">
        <v>3731.24</v>
      </c>
      <c r="G93" s="62"/>
      <c r="H93" s="14">
        <v>1600</v>
      </c>
      <c r="I93" s="14"/>
      <c r="J93" s="54">
        <v>2499</v>
      </c>
      <c r="K93" s="44"/>
      <c r="L93" s="44"/>
      <c r="M93" s="54">
        <v>2499</v>
      </c>
      <c r="N93" s="44"/>
      <c r="O93" s="44"/>
      <c r="P93" s="54">
        <f t="shared" si="3"/>
        <v>-899</v>
      </c>
      <c r="Q93" s="44"/>
      <c r="R93" s="12">
        <f t="shared" si="4"/>
        <v>156.1875</v>
      </c>
    </row>
    <row r="94" spans="1:18" x14ac:dyDescent="0.25">
      <c r="A94" s="13" t="s">
        <v>111</v>
      </c>
      <c r="B94" s="52" t="s">
        <v>112</v>
      </c>
      <c r="C94" s="44"/>
      <c r="D94" s="44"/>
      <c r="E94" s="44"/>
      <c r="F94" s="53">
        <v>611.69000000000005</v>
      </c>
      <c r="G94" s="62"/>
      <c r="H94" s="14">
        <v>2000</v>
      </c>
      <c r="I94" s="14"/>
      <c r="J94" s="54">
        <v>718.83</v>
      </c>
      <c r="K94" s="44"/>
      <c r="L94" s="44"/>
      <c r="M94" s="54">
        <v>718.83</v>
      </c>
      <c r="N94" s="44"/>
      <c r="O94" s="44"/>
      <c r="P94" s="54">
        <f t="shared" si="3"/>
        <v>1281.17</v>
      </c>
      <c r="Q94" s="44"/>
      <c r="R94" s="12">
        <f t="shared" si="4"/>
        <v>35.941500000000005</v>
      </c>
    </row>
    <row r="95" spans="1:18" x14ac:dyDescent="0.25">
      <c r="A95" s="13" t="s">
        <v>113</v>
      </c>
      <c r="B95" s="52" t="s">
        <v>114</v>
      </c>
      <c r="C95" s="44"/>
      <c r="D95" s="44"/>
      <c r="E95" s="44"/>
      <c r="F95" s="53"/>
      <c r="G95" s="62"/>
      <c r="H95" s="14">
        <v>39600</v>
      </c>
      <c r="I95" s="14"/>
      <c r="J95" s="54">
        <v>3184</v>
      </c>
      <c r="K95" s="44"/>
      <c r="L95" s="44"/>
      <c r="M95" s="54">
        <v>3184</v>
      </c>
      <c r="N95" s="44"/>
      <c r="O95" s="44"/>
      <c r="P95" s="54">
        <f t="shared" si="3"/>
        <v>36416</v>
      </c>
      <c r="Q95" s="44"/>
      <c r="R95" s="12">
        <f t="shared" si="4"/>
        <v>8.0404040404040416</v>
      </c>
    </row>
    <row r="96" spans="1:18" x14ac:dyDescent="0.25">
      <c r="A96" s="13" t="s">
        <v>115</v>
      </c>
      <c r="B96" s="52" t="s">
        <v>116</v>
      </c>
      <c r="C96" s="44"/>
      <c r="D96" s="44"/>
      <c r="E96" s="44"/>
      <c r="F96" s="53">
        <v>321.47000000000003</v>
      </c>
      <c r="G96" s="62"/>
      <c r="H96" s="14">
        <v>3700</v>
      </c>
      <c r="I96" s="14"/>
      <c r="J96" s="54">
        <v>2594.88</v>
      </c>
      <c r="K96" s="44"/>
      <c r="L96" s="44"/>
      <c r="M96" s="54">
        <v>2594.88</v>
      </c>
      <c r="N96" s="44"/>
      <c r="O96" s="44"/>
      <c r="P96" s="54">
        <f t="shared" si="3"/>
        <v>1105.1199999999999</v>
      </c>
      <c r="Q96" s="44"/>
      <c r="R96" s="12">
        <f t="shared" si="4"/>
        <v>70.131891891891897</v>
      </c>
    </row>
    <row r="97" spans="1:18" x14ac:dyDescent="0.25">
      <c r="A97" s="13" t="s">
        <v>117</v>
      </c>
      <c r="B97" s="52" t="s">
        <v>118</v>
      </c>
      <c r="C97" s="44"/>
      <c r="D97" s="44"/>
      <c r="E97" s="44"/>
      <c r="F97" s="53">
        <v>10632.5</v>
      </c>
      <c r="G97" s="62"/>
      <c r="H97" s="14">
        <v>17600</v>
      </c>
      <c r="I97" s="14"/>
      <c r="J97" s="54">
        <v>7835.43</v>
      </c>
      <c r="K97" s="44"/>
      <c r="L97" s="44"/>
      <c r="M97" s="54">
        <v>7835.43</v>
      </c>
      <c r="N97" s="44"/>
      <c r="O97" s="44"/>
      <c r="P97" s="54">
        <f t="shared" si="3"/>
        <v>9764.57</v>
      </c>
      <c r="Q97" s="44"/>
      <c r="R97" s="12">
        <f t="shared" si="4"/>
        <v>44.519488636363633</v>
      </c>
    </row>
    <row r="98" spans="1:18" x14ac:dyDescent="0.25">
      <c r="A98" s="13" t="s">
        <v>119</v>
      </c>
      <c r="B98" s="52" t="s">
        <v>120</v>
      </c>
      <c r="C98" s="44"/>
      <c r="D98" s="44"/>
      <c r="E98" s="44"/>
      <c r="F98" s="53">
        <v>1473.31</v>
      </c>
      <c r="G98" s="62"/>
      <c r="H98" s="14">
        <v>2900</v>
      </c>
      <c r="I98" s="14"/>
      <c r="J98" s="54">
        <v>1195.55</v>
      </c>
      <c r="K98" s="44"/>
      <c r="L98" s="44"/>
      <c r="M98" s="54">
        <v>1195.55</v>
      </c>
      <c r="N98" s="44"/>
      <c r="O98" s="44"/>
      <c r="P98" s="54">
        <f t="shared" si="3"/>
        <v>1704.45</v>
      </c>
      <c r="Q98" s="44"/>
      <c r="R98" s="12">
        <f t="shared" si="4"/>
        <v>41.225862068965512</v>
      </c>
    </row>
    <row r="99" spans="1:18" x14ac:dyDescent="0.25">
      <c r="A99" s="13" t="s">
        <v>121</v>
      </c>
      <c r="B99" s="52" t="s">
        <v>122</v>
      </c>
      <c r="C99" s="44"/>
      <c r="D99" s="44"/>
      <c r="E99" s="44"/>
      <c r="F99" s="53">
        <v>658.52</v>
      </c>
      <c r="G99" s="62"/>
      <c r="H99" s="14">
        <v>6700</v>
      </c>
      <c r="I99" s="14"/>
      <c r="J99" s="54">
        <v>333.78</v>
      </c>
      <c r="K99" s="44"/>
      <c r="L99" s="44"/>
      <c r="M99" s="54">
        <v>333.78</v>
      </c>
      <c r="N99" s="44"/>
      <c r="O99" s="44"/>
      <c r="P99" s="54">
        <f t="shared" si="3"/>
        <v>6366.22</v>
      </c>
      <c r="Q99" s="44"/>
      <c r="R99" s="12">
        <f t="shared" si="4"/>
        <v>4.9817910447761191</v>
      </c>
    </row>
    <row r="100" spans="1:18" x14ac:dyDescent="0.25">
      <c r="A100" s="13" t="s">
        <v>123</v>
      </c>
      <c r="B100" s="52" t="s">
        <v>124</v>
      </c>
      <c r="C100" s="44"/>
      <c r="D100" s="44"/>
      <c r="E100" s="44"/>
      <c r="F100" s="53">
        <v>980.7</v>
      </c>
      <c r="G100" s="62"/>
      <c r="H100" s="14">
        <v>3300</v>
      </c>
      <c r="I100" s="14"/>
      <c r="J100" s="54">
        <v>1168</v>
      </c>
      <c r="K100" s="44"/>
      <c r="L100" s="44"/>
      <c r="M100" s="54">
        <v>1168</v>
      </c>
      <c r="N100" s="44"/>
      <c r="O100" s="44"/>
      <c r="P100" s="54">
        <f t="shared" si="3"/>
        <v>2132</v>
      </c>
      <c r="Q100" s="44"/>
      <c r="R100" s="12">
        <f t="shared" si="4"/>
        <v>35.393939393939391</v>
      </c>
    </row>
    <row r="101" spans="1:18" x14ac:dyDescent="0.25">
      <c r="A101" s="13" t="s">
        <v>125</v>
      </c>
      <c r="B101" s="52" t="s">
        <v>126</v>
      </c>
      <c r="C101" s="44"/>
      <c r="D101" s="44"/>
      <c r="E101" s="44"/>
      <c r="F101" s="53">
        <v>2468.4299999999998</v>
      </c>
      <c r="G101" s="62"/>
      <c r="H101" s="14">
        <v>4900</v>
      </c>
      <c r="I101" s="14"/>
      <c r="J101" s="54">
        <v>2404.9</v>
      </c>
      <c r="K101" s="44"/>
      <c r="L101" s="44"/>
      <c r="M101" s="54">
        <v>2404.9</v>
      </c>
      <c r="N101" s="44"/>
      <c r="O101" s="44"/>
      <c r="P101" s="54">
        <f t="shared" si="3"/>
        <v>2495.1</v>
      </c>
      <c r="Q101" s="44"/>
      <c r="R101" s="12">
        <f t="shared" si="4"/>
        <v>49.0795918367347</v>
      </c>
    </row>
    <row r="102" spans="1:18" x14ac:dyDescent="0.25">
      <c r="A102" s="13" t="s">
        <v>127</v>
      </c>
      <c r="B102" s="52" t="s">
        <v>128</v>
      </c>
      <c r="C102" s="44"/>
      <c r="D102" s="44"/>
      <c r="E102" s="44"/>
      <c r="F102" s="53">
        <v>2006.98</v>
      </c>
      <c r="G102" s="62"/>
      <c r="H102" s="14">
        <v>24600</v>
      </c>
      <c r="I102" s="14"/>
      <c r="J102" s="54">
        <v>13751.2</v>
      </c>
      <c r="K102" s="44"/>
      <c r="L102" s="44"/>
      <c r="M102" s="54">
        <v>13751.2</v>
      </c>
      <c r="N102" s="44"/>
      <c r="O102" s="44"/>
      <c r="P102" s="54">
        <f t="shared" si="3"/>
        <v>10848.8</v>
      </c>
      <c r="Q102" s="44"/>
      <c r="R102" s="12">
        <f t="shared" si="4"/>
        <v>55.899186991869918</v>
      </c>
    </row>
    <row r="103" spans="1:18" x14ac:dyDescent="0.25">
      <c r="A103" s="13" t="s">
        <v>131</v>
      </c>
      <c r="B103" s="52" t="s">
        <v>130</v>
      </c>
      <c r="C103" s="44"/>
      <c r="D103" s="44"/>
      <c r="E103" s="44"/>
      <c r="F103" s="53"/>
      <c r="G103" s="62"/>
      <c r="H103" s="14">
        <v>0</v>
      </c>
      <c r="I103" s="14"/>
      <c r="J103" s="54">
        <v>0</v>
      </c>
      <c r="K103" s="44"/>
      <c r="L103" s="44"/>
      <c r="M103" s="54">
        <v>0</v>
      </c>
      <c r="N103" s="44"/>
      <c r="O103" s="44"/>
      <c r="P103" s="54">
        <f t="shared" si="3"/>
        <v>0</v>
      </c>
      <c r="Q103" s="44"/>
      <c r="R103" s="12"/>
    </row>
    <row r="104" spans="1:18" x14ac:dyDescent="0.25">
      <c r="A104" s="13" t="s">
        <v>136</v>
      </c>
      <c r="B104" s="52" t="s">
        <v>137</v>
      </c>
      <c r="C104" s="44"/>
      <c r="D104" s="44"/>
      <c r="E104" s="44"/>
      <c r="F104" s="53"/>
      <c r="G104" s="62"/>
      <c r="H104" s="14">
        <v>0</v>
      </c>
      <c r="I104" s="14"/>
      <c r="J104" s="54">
        <v>0</v>
      </c>
      <c r="K104" s="44"/>
      <c r="L104" s="44"/>
      <c r="M104" s="54">
        <v>0</v>
      </c>
      <c r="N104" s="44"/>
      <c r="O104" s="44"/>
      <c r="P104" s="54">
        <f t="shared" si="3"/>
        <v>0</v>
      </c>
      <c r="Q104" s="44"/>
      <c r="R104" s="12"/>
    </row>
    <row r="105" spans="1:18" x14ac:dyDescent="0.25">
      <c r="A105" s="13" t="s">
        <v>138</v>
      </c>
      <c r="B105" s="52" t="s">
        <v>139</v>
      </c>
      <c r="C105" s="44"/>
      <c r="D105" s="44"/>
      <c r="E105" s="44"/>
      <c r="F105" s="53">
        <v>272.24</v>
      </c>
      <c r="G105" s="62"/>
      <c r="H105" s="14">
        <v>1200</v>
      </c>
      <c r="I105" s="14"/>
      <c r="J105" s="54">
        <v>90.8</v>
      </c>
      <c r="K105" s="44"/>
      <c r="L105" s="44"/>
      <c r="M105" s="54">
        <v>90.8</v>
      </c>
      <c r="N105" s="44"/>
      <c r="O105" s="44"/>
      <c r="P105" s="54">
        <f t="shared" si="3"/>
        <v>1109.2</v>
      </c>
      <c r="Q105" s="44"/>
      <c r="R105" s="12">
        <f>SUM(M105/H105*100)</f>
        <v>7.5666666666666664</v>
      </c>
    </row>
    <row r="106" spans="1:18" x14ac:dyDescent="0.25">
      <c r="A106" s="13" t="s">
        <v>140</v>
      </c>
      <c r="B106" s="52" t="s">
        <v>141</v>
      </c>
      <c r="C106" s="44"/>
      <c r="D106" s="44"/>
      <c r="E106" s="44"/>
      <c r="F106" s="53">
        <v>22</v>
      </c>
      <c r="G106" s="62"/>
      <c r="H106" s="14">
        <v>100</v>
      </c>
      <c r="I106" s="14"/>
      <c r="J106" s="54">
        <v>32</v>
      </c>
      <c r="K106" s="44"/>
      <c r="L106" s="44"/>
      <c r="M106" s="54">
        <v>32</v>
      </c>
      <c r="N106" s="44"/>
      <c r="O106" s="44"/>
      <c r="P106" s="54">
        <f t="shared" si="3"/>
        <v>68</v>
      </c>
      <c r="Q106" s="44"/>
      <c r="R106" s="12">
        <f>SUM(M106/H106*100)</f>
        <v>32</v>
      </c>
    </row>
    <row r="107" spans="1:18" x14ac:dyDescent="0.25">
      <c r="A107" s="13" t="s">
        <v>142</v>
      </c>
      <c r="B107" s="52" t="s">
        <v>143</v>
      </c>
      <c r="C107" s="44"/>
      <c r="D107" s="44"/>
      <c r="E107" s="44"/>
      <c r="F107" s="53">
        <v>19.91</v>
      </c>
      <c r="G107" s="62"/>
      <c r="H107" s="14">
        <v>0</v>
      </c>
      <c r="I107" s="14"/>
      <c r="J107" s="54">
        <v>50</v>
      </c>
      <c r="K107" s="44"/>
      <c r="L107" s="44"/>
      <c r="M107" s="54">
        <v>50</v>
      </c>
      <c r="N107" s="44"/>
      <c r="O107" s="44"/>
      <c r="P107" s="54">
        <f t="shared" si="3"/>
        <v>-50</v>
      </c>
      <c r="Q107" s="44"/>
      <c r="R107" s="12"/>
    </row>
    <row r="108" spans="1:18" x14ac:dyDescent="0.25">
      <c r="A108" s="13" t="s">
        <v>144</v>
      </c>
      <c r="B108" s="52" t="s">
        <v>133</v>
      </c>
      <c r="C108" s="44"/>
      <c r="D108" s="44"/>
      <c r="E108" s="44"/>
      <c r="F108" s="53"/>
      <c r="G108" s="62"/>
      <c r="H108" s="14">
        <v>0</v>
      </c>
      <c r="I108" s="14"/>
      <c r="J108" s="54">
        <v>0</v>
      </c>
      <c r="K108" s="44"/>
      <c r="L108" s="44"/>
      <c r="M108" s="54">
        <v>0</v>
      </c>
      <c r="N108" s="44"/>
      <c r="O108" s="44"/>
      <c r="P108" s="54">
        <f t="shared" si="3"/>
        <v>0</v>
      </c>
      <c r="Q108" s="44"/>
      <c r="R108" s="12"/>
    </row>
    <row r="109" spans="1:18" x14ac:dyDescent="0.25">
      <c r="A109" s="13" t="s">
        <v>145</v>
      </c>
      <c r="B109" s="52" t="s">
        <v>146</v>
      </c>
      <c r="C109" s="44"/>
      <c r="D109" s="44"/>
      <c r="E109" s="44"/>
      <c r="F109" s="53">
        <v>570.66999999999996</v>
      </c>
      <c r="G109" s="62"/>
      <c r="H109" s="14">
        <v>1500</v>
      </c>
      <c r="I109" s="14"/>
      <c r="J109" s="54">
        <v>555.51</v>
      </c>
      <c r="K109" s="44"/>
      <c r="L109" s="44"/>
      <c r="M109" s="54">
        <v>555.51</v>
      </c>
      <c r="N109" s="44"/>
      <c r="O109" s="44"/>
      <c r="P109" s="54">
        <f t="shared" si="3"/>
        <v>944.49</v>
      </c>
      <c r="Q109" s="44"/>
      <c r="R109" s="12">
        <f>SUM(M109/H109*100)</f>
        <v>37.033999999999999</v>
      </c>
    </row>
    <row r="110" spans="1:18" x14ac:dyDescent="0.25">
      <c r="A110" s="13" t="s">
        <v>149</v>
      </c>
      <c r="B110" s="52" t="s">
        <v>150</v>
      </c>
      <c r="C110" s="44"/>
      <c r="D110" s="44"/>
      <c r="E110" s="44"/>
      <c r="F110" s="53">
        <v>570.66999999999996</v>
      </c>
      <c r="G110" s="62"/>
      <c r="H110" s="14">
        <v>1500</v>
      </c>
      <c r="I110" s="14"/>
      <c r="J110" s="54">
        <v>555.51</v>
      </c>
      <c r="K110" s="44"/>
      <c r="L110" s="44"/>
      <c r="M110" s="54">
        <v>555.51</v>
      </c>
      <c r="N110" s="44"/>
      <c r="O110" s="44"/>
      <c r="P110" s="54">
        <f t="shared" si="3"/>
        <v>944.49</v>
      </c>
      <c r="Q110" s="44"/>
      <c r="R110" s="12">
        <f>SUM(M110/H110*100)</f>
        <v>37.033999999999999</v>
      </c>
    </row>
    <row r="111" spans="1:18" x14ac:dyDescent="0.25">
      <c r="A111" s="13" t="s">
        <v>151</v>
      </c>
      <c r="B111" s="52" t="s">
        <v>152</v>
      </c>
      <c r="C111" s="44"/>
      <c r="D111" s="44"/>
      <c r="E111" s="44"/>
      <c r="F111" s="53"/>
      <c r="G111" s="62"/>
      <c r="H111" s="14">
        <v>0</v>
      </c>
      <c r="I111" s="14"/>
      <c r="J111" s="54">
        <v>0</v>
      </c>
      <c r="K111" s="44"/>
      <c r="L111" s="44"/>
      <c r="M111" s="54">
        <v>0</v>
      </c>
      <c r="N111" s="44"/>
      <c r="O111" s="44"/>
      <c r="P111" s="54">
        <f t="shared" si="3"/>
        <v>0</v>
      </c>
      <c r="Q111" s="44"/>
      <c r="R111" s="12"/>
    </row>
    <row r="112" spans="1:18" x14ac:dyDescent="0.25">
      <c r="A112" s="13" t="s">
        <v>153</v>
      </c>
      <c r="B112" s="52" t="s">
        <v>154</v>
      </c>
      <c r="C112" s="44"/>
      <c r="D112" s="44"/>
      <c r="E112" s="44"/>
      <c r="F112" s="53"/>
      <c r="G112" s="62"/>
      <c r="H112" s="14">
        <v>0</v>
      </c>
      <c r="I112" s="14"/>
      <c r="J112" s="54">
        <v>0</v>
      </c>
      <c r="K112" s="44"/>
      <c r="L112" s="44"/>
      <c r="M112" s="54">
        <v>0</v>
      </c>
      <c r="N112" s="44"/>
      <c r="O112" s="44"/>
      <c r="P112" s="54">
        <f t="shared" si="3"/>
        <v>0</v>
      </c>
      <c r="Q112" s="44"/>
      <c r="R112" s="12"/>
    </row>
    <row r="113" spans="1:18" ht="22.5" x14ac:dyDescent="0.25">
      <c r="A113" s="38" t="s">
        <v>219</v>
      </c>
      <c r="B113" s="73" t="s">
        <v>220</v>
      </c>
      <c r="C113" s="44"/>
      <c r="D113" s="44"/>
      <c r="E113" s="44"/>
      <c r="F113" s="74">
        <v>16106.08</v>
      </c>
      <c r="G113" s="62"/>
      <c r="H113" s="39">
        <v>16000</v>
      </c>
      <c r="I113" s="39">
        <v>0</v>
      </c>
      <c r="J113" s="75">
        <v>1882.83</v>
      </c>
      <c r="K113" s="44"/>
      <c r="L113" s="44"/>
      <c r="M113" s="75">
        <v>1882.83</v>
      </c>
      <c r="N113" s="44"/>
      <c r="O113" s="44"/>
      <c r="P113" s="75">
        <f t="shared" si="3"/>
        <v>14117.17</v>
      </c>
      <c r="Q113" s="44"/>
      <c r="R113" s="12">
        <f>SUM(M113/H113*100)</f>
        <v>11.767687499999999</v>
      </c>
    </row>
    <row r="114" spans="1:18" x14ac:dyDescent="0.25">
      <c r="A114" s="13" t="s">
        <v>162</v>
      </c>
      <c r="B114" s="52" t="s">
        <v>163</v>
      </c>
      <c r="C114" s="44"/>
      <c r="D114" s="44"/>
      <c r="E114" s="44"/>
      <c r="F114" s="53">
        <v>15986.78</v>
      </c>
      <c r="G114" s="62"/>
      <c r="H114" s="14">
        <v>16000</v>
      </c>
      <c r="I114" s="14">
        <v>0</v>
      </c>
      <c r="J114" s="54">
        <v>1882.83</v>
      </c>
      <c r="K114" s="44"/>
      <c r="L114" s="44"/>
      <c r="M114" s="54">
        <v>1882.83</v>
      </c>
      <c r="N114" s="44"/>
      <c r="O114" s="44"/>
      <c r="P114" s="54">
        <f t="shared" si="3"/>
        <v>14117.17</v>
      </c>
      <c r="Q114" s="44"/>
      <c r="R114" s="12">
        <f>SUM(M114/H114*100)</f>
        <v>11.767687499999999</v>
      </c>
    </row>
    <row r="115" spans="1:18" x14ac:dyDescent="0.25">
      <c r="A115" s="13" t="s">
        <v>170</v>
      </c>
      <c r="B115" s="52" t="s">
        <v>171</v>
      </c>
      <c r="C115" s="44"/>
      <c r="D115" s="44"/>
      <c r="E115" s="44"/>
      <c r="F115" s="53">
        <v>1697.79</v>
      </c>
      <c r="G115" s="62"/>
      <c r="H115" s="14">
        <v>6000</v>
      </c>
      <c r="I115" s="14">
        <v>0</v>
      </c>
      <c r="J115" s="54">
        <v>0</v>
      </c>
      <c r="K115" s="44"/>
      <c r="L115" s="44"/>
      <c r="M115" s="54">
        <v>0</v>
      </c>
      <c r="N115" s="44"/>
      <c r="O115" s="44"/>
      <c r="P115" s="54">
        <f t="shared" si="3"/>
        <v>6000</v>
      </c>
      <c r="Q115" s="44"/>
      <c r="R115" s="12">
        <f>SUM(M115/H115*100)</f>
        <v>0</v>
      </c>
    </row>
    <row r="116" spans="1:18" x14ac:dyDescent="0.25">
      <c r="A116" s="13" t="s">
        <v>172</v>
      </c>
      <c r="B116" s="52" t="s">
        <v>173</v>
      </c>
      <c r="C116" s="44"/>
      <c r="D116" s="44"/>
      <c r="E116" s="44"/>
      <c r="F116" s="53">
        <v>1020.04</v>
      </c>
      <c r="G116" s="62"/>
      <c r="H116" s="14">
        <v>2000</v>
      </c>
      <c r="I116" s="14">
        <v>0</v>
      </c>
      <c r="J116" s="54">
        <v>1429.98</v>
      </c>
      <c r="K116" s="44"/>
      <c r="L116" s="44"/>
      <c r="M116" s="54">
        <v>1429.98</v>
      </c>
      <c r="N116" s="44"/>
      <c r="O116" s="44"/>
      <c r="P116" s="54">
        <f t="shared" si="3"/>
        <v>570.02</v>
      </c>
      <c r="Q116" s="44"/>
      <c r="R116" s="12">
        <f>SUM(M116/H116*100)</f>
        <v>71.498999999999995</v>
      </c>
    </row>
    <row r="117" spans="1:18" x14ac:dyDescent="0.25">
      <c r="A117" s="13" t="s">
        <v>174</v>
      </c>
      <c r="B117" s="52" t="s">
        <v>175</v>
      </c>
      <c r="C117" s="44"/>
      <c r="D117" s="44"/>
      <c r="E117" s="44"/>
      <c r="F117" s="53">
        <v>1666.02</v>
      </c>
      <c r="G117" s="62"/>
      <c r="H117" s="14">
        <v>1000</v>
      </c>
      <c r="I117" s="14">
        <v>0</v>
      </c>
      <c r="J117" s="54">
        <v>139.9</v>
      </c>
      <c r="K117" s="44"/>
      <c r="L117" s="44"/>
      <c r="M117" s="54">
        <v>139.9</v>
      </c>
      <c r="N117" s="44"/>
      <c r="O117" s="44"/>
      <c r="P117" s="54">
        <f t="shared" si="3"/>
        <v>860.1</v>
      </c>
      <c r="Q117" s="44"/>
      <c r="R117" s="12">
        <f>SUM(M117/H117*100)</f>
        <v>13.99</v>
      </c>
    </row>
    <row r="118" spans="1:18" x14ac:dyDescent="0.25">
      <c r="A118" s="13" t="s">
        <v>176</v>
      </c>
      <c r="B118" s="52" t="s">
        <v>177</v>
      </c>
      <c r="C118" s="44"/>
      <c r="D118" s="44"/>
      <c r="E118" s="44"/>
      <c r="F118" s="53"/>
      <c r="G118" s="62"/>
      <c r="H118" s="14">
        <v>0</v>
      </c>
      <c r="I118" s="14">
        <v>0</v>
      </c>
      <c r="J118" s="54">
        <v>0</v>
      </c>
      <c r="K118" s="44"/>
      <c r="L118" s="44"/>
      <c r="M118" s="54">
        <v>0</v>
      </c>
      <c r="N118" s="44"/>
      <c r="O118" s="44"/>
      <c r="P118" s="54">
        <f t="shared" si="3"/>
        <v>0</v>
      </c>
      <c r="Q118" s="44"/>
      <c r="R118" s="12"/>
    </row>
    <row r="119" spans="1:18" x14ac:dyDescent="0.25">
      <c r="A119" s="13" t="s">
        <v>178</v>
      </c>
      <c r="B119" s="52" t="s">
        <v>179</v>
      </c>
      <c r="C119" s="44"/>
      <c r="D119" s="44"/>
      <c r="E119" s="44"/>
      <c r="F119" s="53">
        <v>3314.98</v>
      </c>
      <c r="G119" s="62"/>
      <c r="H119" s="14">
        <v>2000</v>
      </c>
      <c r="I119" s="14">
        <v>0</v>
      </c>
      <c r="J119" s="54">
        <v>0</v>
      </c>
      <c r="K119" s="44"/>
      <c r="L119" s="44"/>
      <c r="M119" s="54">
        <v>0</v>
      </c>
      <c r="N119" s="44"/>
      <c r="O119" s="44"/>
      <c r="P119" s="54">
        <f t="shared" si="3"/>
        <v>2000</v>
      </c>
      <c r="Q119" s="44"/>
      <c r="R119" s="12">
        <f>SUM(M119/H119*100)</f>
        <v>0</v>
      </c>
    </row>
    <row r="120" spans="1:18" x14ac:dyDescent="0.25">
      <c r="A120" s="13" t="s">
        <v>180</v>
      </c>
      <c r="B120" s="52" t="s">
        <v>181</v>
      </c>
      <c r="C120" s="44"/>
      <c r="D120" s="44"/>
      <c r="E120" s="44"/>
      <c r="F120" s="53">
        <v>8287.9500000000007</v>
      </c>
      <c r="G120" s="62"/>
      <c r="H120" s="14">
        <v>5000</v>
      </c>
      <c r="I120" s="14">
        <v>0</v>
      </c>
      <c r="J120" s="54">
        <v>312.95</v>
      </c>
      <c r="K120" s="44"/>
      <c r="L120" s="44"/>
      <c r="M120" s="54">
        <v>312.95</v>
      </c>
      <c r="N120" s="44"/>
      <c r="O120" s="44"/>
      <c r="P120" s="54">
        <f t="shared" si="3"/>
        <v>4687.05</v>
      </c>
      <c r="Q120" s="44"/>
      <c r="R120" s="12">
        <f>SUM(M120/H120*100)</f>
        <v>6.2589999999999995</v>
      </c>
    </row>
    <row r="121" spans="1:18" x14ac:dyDescent="0.25">
      <c r="A121" s="13" t="s">
        <v>184</v>
      </c>
      <c r="B121" s="52" t="s">
        <v>185</v>
      </c>
      <c r="C121" s="44"/>
      <c r="D121" s="44"/>
      <c r="E121" s="44"/>
      <c r="F121" s="53"/>
      <c r="G121" s="62"/>
      <c r="H121" s="14">
        <v>0</v>
      </c>
      <c r="I121" s="14">
        <v>0</v>
      </c>
      <c r="J121" s="54">
        <v>0</v>
      </c>
      <c r="K121" s="44"/>
      <c r="L121" s="44"/>
      <c r="M121" s="54">
        <v>0</v>
      </c>
      <c r="N121" s="44"/>
      <c r="O121" s="44"/>
      <c r="P121" s="54">
        <f t="shared" si="3"/>
        <v>0</v>
      </c>
      <c r="Q121" s="44"/>
      <c r="R121" s="12"/>
    </row>
    <row r="122" spans="1:18" x14ac:dyDescent="0.25">
      <c r="A122" s="13" t="s">
        <v>224</v>
      </c>
      <c r="B122" s="52" t="s">
        <v>225</v>
      </c>
      <c r="C122" s="44"/>
      <c r="D122" s="44"/>
      <c r="E122" s="44"/>
      <c r="F122" s="53">
        <v>119.3</v>
      </c>
      <c r="G122" s="62"/>
      <c r="H122" s="14">
        <v>0</v>
      </c>
      <c r="I122" s="14">
        <v>0</v>
      </c>
      <c r="J122" s="54">
        <v>0</v>
      </c>
      <c r="K122" s="44"/>
      <c r="L122" s="44"/>
      <c r="M122" s="54">
        <v>0</v>
      </c>
      <c r="N122" s="44"/>
      <c r="O122" s="44"/>
      <c r="P122" s="54">
        <f t="shared" si="3"/>
        <v>0</v>
      </c>
      <c r="Q122" s="44"/>
      <c r="R122" s="12"/>
    </row>
    <row r="123" spans="1:18" x14ac:dyDescent="0.25">
      <c r="A123" s="13" t="s">
        <v>226</v>
      </c>
      <c r="B123" s="52" t="s">
        <v>227</v>
      </c>
      <c r="C123" s="44"/>
      <c r="D123" s="44"/>
      <c r="E123" s="44"/>
      <c r="F123" s="53">
        <v>119.3</v>
      </c>
      <c r="G123" s="62"/>
      <c r="H123" s="14">
        <v>0</v>
      </c>
      <c r="I123" s="14">
        <v>0</v>
      </c>
      <c r="J123" s="54">
        <v>0</v>
      </c>
      <c r="K123" s="44"/>
      <c r="L123" s="44"/>
      <c r="M123" s="54">
        <v>0</v>
      </c>
      <c r="N123" s="44"/>
      <c r="O123" s="44"/>
      <c r="P123" s="54">
        <f t="shared" si="3"/>
        <v>0</v>
      </c>
      <c r="Q123" s="44"/>
      <c r="R123" s="12"/>
    </row>
    <row r="124" spans="1:18" x14ac:dyDescent="0.25">
      <c r="A124" s="18" t="s">
        <v>195</v>
      </c>
      <c r="B124" s="60" t="s">
        <v>196</v>
      </c>
      <c r="C124" s="44"/>
      <c r="D124" s="44"/>
      <c r="E124" s="44"/>
      <c r="F124" s="61">
        <v>474195.8</v>
      </c>
      <c r="G124" s="62"/>
      <c r="H124" s="19">
        <v>835100</v>
      </c>
      <c r="I124" s="19">
        <v>0</v>
      </c>
      <c r="J124" s="63">
        <v>445772.78</v>
      </c>
      <c r="K124" s="44"/>
      <c r="L124" s="44"/>
      <c r="M124" s="63">
        <v>445772.78</v>
      </c>
      <c r="N124" s="44"/>
      <c r="O124" s="44"/>
      <c r="P124" s="63">
        <f t="shared" si="3"/>
        <v>389327.22</v>
      </c>
      <c r="Q124" s="44"/>
      <c r="R124" s="12">
        <f t="shared" ref="R124:R129" si="5">SUM(M124/H124*100)</f>
        <v>53.379568913902531</v>
      </c>
    </row>
    <row r="125" spans="1:18" x14ac:dyDescent="0.25">
      <c r="A125" s="20" t="s">
        <v>197</v>
      </c>
      <c r="B125" s="64" t="s">
        <v>198</v>
      </c>
      <c r="C125" s="44"/>
      <c r="D125" s="44"/>
      <c r="E125" s="44"/>
      <c r="F125" s="65">
        <v>474195.8</v>
      </c>
      <c r="G125" s="62"/>
      <c r="H125" s="21">
        <v>835100</v>
      </c>
      <c r="I125" s="21">
        <v>0</v>
      </c>
      <c r="J125" s="66">
        <v>445772.78</v>
      </c>
      <c r="K125" s="44"/>
      <c r="L125" s="44"/>
      <c r="M125" s="66">
        <v>445772.78</v>
      </c>
      <c r="N125" s="44"/>
      <c r="O125" s="44"/>
      <c r="P125" s="66">
        <f t="shared" si="3"/>
        <v>389327.22</v>
      </c>
      <c r="Q125" s="44"/>
      <c r="R125" s="12">
        <f t="shared" si="5"/>
        <v>53.379568913902531</v>
      </c>
    </row>
    <row r="126" spans="1:18" ht="22.5" x14ac:dyDescent="0.25">
      <c r="A126" s="36" t="s">
        <v>213</v>
      </c>
      <c r="B126" s="76" t="s">
        <v>214</v>
      </c>
      <c r="C126" s="44"/>
      <c r="D126" s="44"/>
      <c r="E126" s="44"/>
      <c r="F126" s="77">
        <v>474195.8</v>
      </c>
      <c r="G126" s="62"/>
      <c r="H126" s="37">
        <v>835100</v>
      </c>
      <c r="I126" s="37">
        <v>0</v>
      </c>
      <c r="J126" s="78">
        <v>445772.78</v>
      </c>
      <c r="K126" s="44"/>
      <c r="L126" s="44"/>
      <c r="M126" s="78">
        <v>445772.78</v>
      </c>
      <c r="N126" s="44"/>
      <c r="O126" s="44"/>
      <c r="P126" s="78">
        <f t="shared" si="3"/>
        <v>389327.22</v>
      </c>
      <c r="Q126" s="44"/>
      <c r="R126" s="12">
        <f t="shared" si="5"/>
        <v>53.379568913902531</v>
      </c>
    </row>
    <row r="127" spans="1:18" ht="22.5" x14ac:dyDescent="0.25">
      <c r="A127" s="38" t="s">
        <v>215</v>
      </c>
      <c r="B127" s="73" t="s">
        <v>216</v>
      </c>
      <c r="C127" s="44"/>
      <c r="D127" s="44"/>
      <c r="E127" s="44"/>
      <c r="F127" s="74">
        <v>474195.8</v>
      </c>
      <c r="G127" s="62"/>
      <c r="H127" s="39">
        <v>835100</v>
      </c>
      <c r="I127" s="39">
        <v>0</v>
      </c>
      <c r="J127" s="75">
        <v>445772.78</v>
      </c>
      <c r="K127" s="44"/>
      <c r="L127" s="44"/>
      <c r="M127" s="75">
        <v>445772.78</v>
      </c>
      <c r="N127" s="44"/>
      <c r="O127" s="44"/>
      <c r="P127" s="75">
        <f t="shared" si="3"/>
        <v>389327.22</v>
      </c>
      <c r="Q127" s="44"/>
      <c r="R127" s="12">
        <f t="shared" si="5"/>
        <v>53.379568913902531</v>
      </c>
    </row>
    <row r="128" spans="1:18" x14ac:dyDescent="0.25">
      <c r="A128" s="13" t="s">
        <v>68</v>
      </c>
      <c r="B128" s="52" t="s">
        <v>69</v>
      </c>
      <c r="C128" s="44"/>
      <c r="D128" s="44"/>
      <c r="E128" s="44"/>
      <c r="F128" s="53">
        <v>449592.88</v>
      </c>
      <c r="G128" s="62"/>
      <c r="H128" s="14">
        <v>798200</v>
      </c>
      <c r="I128" s="14">
        <v>0</v>
      </c>
      <c r="J128" s="54">
        <v>430829.3</v>
      </c>
      <c r="K128" s="44"/>
      <c r="L128" s="44"/>
      <c r="M128" s="54">
        <v>430829.3</v>
      </c>
      <c r="N128" s="44"/>
      <c r="O128" s="44"/>
      <c r="P128" s="54">
        <f t="shared" si="3"/>
        <v>367370.7</v>
      </c>
      <c r="Q128" s="44"/>
      <c r="R128" s="12">
        <f t="shared" si="5"/>
        <v>53.9751064896016</v>
      </c>
    </row>
    <row r="129" spans="1:18" x14ac:dyDescent="0.25">
      <c r="A129" s="13" t="s">
        <v>72</v>
      </c>
      <c r="B129" s="52" t="s">
        <v>73</v>
      </c>
      <c r="C129" s="44"/>
      <c r="D129" s="44"/>
      <c r="E129" s="44"/>
      <c r="F129" s="53">
        <v>375211.04</v>
      </c>
      <c r="G129" s="62"/>
      <c r="H129" s="14">
        <v>663900</v>
      </c>
      <c r="I129" s="14">
        <v>0</v>
      </c>
      <c r="J129" s="54">
        <v>357463.89</v>
      </c>
      <c r="K129" s="44"/>
      <c r="L129" s="44"/>
      <c r="M129" s="54">
        <v>357463.89</v>
      </c>
      <c r="N129" s="44"/>
      <c r="O129" s="44"/>
      <c r="P129" s="54">
        <f t="shared" si="3"/>
        <v>306436.11</v>
      </c>
      <c r="Q129" s="44"/>
      <c r="R129" s="12">
        <f t="shared" si="5"/>
        <v>53.843032083145062</v>
      </c>
    </row>
    <row r="130" spans="1:18" x14ac:dyDescent="0.25">
      <c r="A130" s="13" t="s">
        <v>74</v>
      </c>
      <c r="B130" s="52" t="s">
        <v>75</v>
      </c>
      <c r="C130" s="44"/>
      <c r="D130" s="44"/>
      <c r="E130" s="44"/>
      <c r="F130" s="53"/>
      <c r="G130" s="62"/>
      <c r="H130" s="14">
        <v>0</v>
      </c>
      <c r="I130" s="14">
        <v>0</v>
      </c>
      <c r="J130" s="54">
        <v>0</v>
      </c>
      <c r="K130" s="44"/>
      <c r="L130" s="44"/>
      <c r="M130" s="54">
        <v>0</v>
      </c>
      <c r="N130" s="44"/>
      <c r="O130" s="44"/>
      <c r="P130" s="54">
        <f t="shared" si="3"/>
        <v>0</v>
      </c>
      <c r="Q130" s="44"/>
      <c r="R130" s="12"/>
    </row>
    <row r="131" spans="1:18" x14ac:dyDescent="0.25">
      <c r="A131" s="13" t="s">
        <v>78</v>
      </c>
      <c r="B131" s="52" t="s">
        <v>77</v>
      </c>
      <c r="C131" s="44"/>
      <c r="D131" s="44"/>
      <c r="E131" s="44"/>
      <c r="F131" s="53">
        <v>12472.01</v>
      </c>
      <c r="G131" s="62"/>
      <c r="H131" s="14">
        <v>26200</v>
      </c>
      <c r="I131" s="14">
        <v>0</v>
      </c>
      <c r="J131" s="54">
        <v>14383.82</v>
      </c>
      <c r="K131" s="44"/>
      <c r="L131" s="44"/>
      <c r="M131" s="54">
        <v>14383.82</v>
      </c>
      <c r="N131" s="44"/>
      <c r="O131" s="44"/>
      <c r="P131" s="54">
        <f t="shared" si="3"/>
        <v>11816.18</v>
      </c>
      <c r="Q131" s="44"/>
      <c r="R131" s="12">
        <f>SUM(M131/H131*100)</f>
        <v>54.900076335877856</v>
      </c>
    </row>
    <row r="132" spans="1:18" x14ac:dyDescent="0.25">
      <c r="A132" s="13" t="s">
        <v>81</v>
      </c>
      <c r="B132" s="52" t="s">
        <v>82</v>
      </c>
      <c r="C132" s="44"/>
      <c r="D132" s="44"/>
      <c r="E132" s="44"/>
      <c r="F132" s="53">
        <v>61909.83</v>
      </c>
      <c r="G132" s="62"/>
      <c r="H132" s="14">
        <v>108100</v>
      </c>
      <c r="I132" s="14">
        <v>0</v>
      </c>
      <c r="J132" s="54">
        <v>58981.59</v>
      </c>
      <c r="K132" s="44"/>
      <c r="L132" s="44"/>
      <c r="M132" s="54">
        <v>58981.59</v>
      </c>
      <c r="N132" s="44"/>
      <c r="O132" s="44"/>
      <c r="P132" s="54">
        <f t="shared" si="3"/>
        <v>49118.41</v>
      </c>
      <c r="Q132" s="44"/>
      <c r="R132" s="12">
        <f>SUM(M132/H132*100)</f>
        <v>54.562062904717848</v>
      </c>
    </row>
    <row r="133" spans="1:18" x14ac:dyDescent="0.25">
      <c r="A133" s="13" t="s">
        <v>83</v>
      </c>
      <c r="B133" s="52" t="s">
        <v>84</v>
      </c>
      <c r="C133" s="44"/>
      <c r="D133" s="44"/>
      <c r="E133" s="44"/>
      <c r="F133" s="53">
        <v>24602.92</v>
      </c>
      <c r="G133" s="62"/>
      <c r="H133" s="14">
        <v>36900</v>
      </c>
      <c r="I133" s="14">
        <v>0</v>
      </c>
      <c r="J133" s="54">
        <v>14943.48</v>
      </c>
      <c r="K133" s="44"/>
      <c r="L133" s="44"/>
      <c r="M133" s="54">
        <v>14943.48</v>
      </c>
      <c r="N133" s="44"/>
      <c r="O133" s="44"/>
      <c r="P133" s="54">
        <f t="shared" si="3"/>
        <v>21956.52</v>
      </c>
      <c r="Q133" s="44"/>
      <c r="R133" s="12">
        <f>SUM(M133/H133*100)</f>
        <v>40.497235772357719</v>
      </c>
    </row>
    <row r="134" spans="1:18" x14ac:dyDescent="0.25">
      <c r="A134" s="13" t="s">
        <v>99</v>
      </c>
      <c r="B134" s="52" t="s">
        <v>100</v>
      </c>
      <c r="C134" s="44"/>
      <c r="D134" s="44"/>
      <c r="E134" s="44"/>
      <c r="F134" s="53"/>
      <c r="G134" s="62"/>
      <c r="H134" s="14">
        <v>0</v>
      </c>
      <c r="I134" s="14">
        <v>0</v>
      </c>
      <c r="J134" s="54">
        <v>0</v>
      </c>
      <c r="K134" s="44"/>
      <c r="L134" s="44"/>
      <c r="M134" s="54">
        <v>0</v>
      </c>
      <c r="N134" s="44"/>
      <c r="O134" s="44"/>
      <c r="P134" s="54">
        <f t="shared" si="3"/>
        <v>0</v>
      </c>
      <c r="Q134" s="44"/>
      <c r="R134" s="12"/>
    </row>
    <row r="135" spans="1:18" x14ac:dyDescent="0.25">
      <c r="A135" s="13" t="s">
        <v>101</v>
      </c>
      <c r="B135" s="52" t="s">
        <v>102</v>
      </c>
      <c r="C135" s="44"/>
      <c r="D135" s="44"/>
      <c r="E135" s="44"/>
      <c r="F135" s="53"/>
      <c r="G135" s="62"/>
      <c r="H135" s="14">
        <v>30700</v>
      </c>
      <c r="I135" s="14">
        <v>0</v>
      </c>
      <c r="J135" s="54">
        <v>12904.18</v>
      </c>
      <c r="K135" s="44"/>
      <c r="L135" s="44"/>
      <c r="M135" s="54">
        <v>12904.18</v>
      </c>
      <c r="N135" s="44"/>
      <c r="O135" s="44"/>
      <c r="P135" s="54">
        <f t="shared" si="3"/>
        <v>17795.82</v>
      </c>
      <c r="Q135" s="44"/>
      <c r="R135" s="12">
        <f>SUM(M135/H135*100)</f>
        <v>42.033159609120524</v>
      </c>
    </row>
    <row r="136" spans="1:18" x14ac:dyDescent="0.25">
      <c r="A136" s="13" t="s">
        <v>113</v>
      </c>
      <c r="B136" s="52" t="s">
        <v>114</v>
      </c>
      <c r="C136" s="44"/>
      <c r="D136" s="44"/>
      <c r="E136" s="44"/>
      <c r="F136" s="53">
        <v>22008.39</v>
      </c>
      <c r="G136" s="62"/>
      <c r="H136" s="14">
        <v>0</v>
      </c>
      <c r="I136" s="14">
        <v>0</v>
      </c>
      <c r="J136" s="54">
        <v>0</v>
      </c>
      <c r="K136" s="44"/>
      <c r="L136" s="44"/>
      <c r="M136" s="54">
        <v>0</v>
      </c>
      <c r="N136" s="44"/>
      <c r="O136" s="44"/>
      <c r="P136" s="54">
        <f t="shared" si="3"/>
        <v>0</v>
      </c>
      <c r="Q136" s="44"/>
      <c r="R136" s="12"/>
    </row>
    <row r="137" spans="1:18" x14ac:dyDescent="0.25">
      <c r="A137" s="13" t="s">
        <v>115</v>
      </c>
      <c r="B137" s="52" t="s">
        <v>116</v>
      </c>
      <c r="C137" s="44"/>
      <c r="D137" s="44"/>
      <c r="E137" s="44"/>
      <c r="F137" s="53">
        <v>2594.5300000000002</v>
      </c>
      <c r="G137" s="62"/>
      <c r="H137" s="14">
        <v>0</v>
      </c>
      <c r="I137" s="14">
        <v>0</v>
      </c>
      <c r="J137" s="54">
        <v>0</v>
      </c>
      <c r="K137" s="44"/>
      <c r="L137" s="44"/>
      <c r="M137" s="54">
        <v>0</v>
      </c>
      <c r="N137" s="44"/>
      <c r="O137" s="44"/>
      <c r="P137" s="54">
        <f t="shared" si="3"/>
        <v>0</v>
      </c>
      <c r="Q137" s="44"/>
      <c r="R137" s="12"/>
    </row>
    <row r="138" spans="1:18" x14ac:dyDescent="0.25">
      <c r="A138" s="13" t="s">
        <v>117</v>
      </c>
      <c r="B138" s="52" t="s">
        <v>118</v>
      </c>
      <c r="C138" s="44"/>
      <c r="D138" s="44"/>
      <c r="E138" s="44"/>
      <c r="F138" s="53"/>
      <c r="G138" s="62"/>
      <c r="H138" s="14">
        <v>4200</v>
      </c>
      <c r="I138" s="14">
        <v>0</v>
      </c>
      <c r="J138" s="54">
        <v>2039.3</v>
      </c>
      <c r="K138" s="44"/>
      <c r="L138" s="44"/>
      <c r="M138" s="54">
        <v>2039.3</v>
      </c>
      <c r="N138" s="44"/>
      <c r="O138" s="44"/>
      <c r="P138" s="54">
        <f t="shared" si="3"/>
        <v>2160.6999999999998</v>
      </c>
      <c r="Q138" s="44"/>
      <c r="R138" s="12">
        <f>SUM(M138/H138*100)</f>
        <v>48.554761904761904</v>
      </c>
    </row>
    <row r="139" spans="1:18" x14ac:dyDescent="0.25">
      <c r="A139" s="13" t="s">
        <v>121</v>
      </c>
      <c r="B139" s="52" t="s">
        <v>122</v>
      </c>
      <c r="C139" s="44"/>
      <c r="D139" s="44"/>
      <c r="E139" s="44"/>
      <c r="F139" s="53"/>
      <c r="G139" s="62"/>
      <c r="H139" s="14">
        <v>0</v>
      </c>
      <c r="I139" s="14">
        <v>0</v>
      </c>
      <c r="J139" s="54">
        <v>0</v>
      </c>
      <c r="K139" s="44"/>
      <c r="L139" s="44"/>
      <c r="M139" s="54">
        <v>0</v>
      </c>
      <c r="N139" s="44"/>
      <c r="O139" s="44"/>
      <c r="P139" s="54">
        <f t="shared" si="3"/>
        <v>0</v>
      </c>
      <c r="Q139" s="44"/>
      <c r="R139" s="12"/>
    </row>
    <row r="140" spans="1:18" x14ac:dyDescent="0.25">
      <c r="A140" s="13" t="s">
        <v>142</v>
      </c>
      <c r="B140" s="52" t="s">
        <v>143</v>
      </c>
      <c r="C140" s="44"/>
      <c r="D140" s="44"/>
      <c r="E140" s="44"/>
      <c r="F140" s="53"/>
      <c r="G140" s="62"/>
      <c r="H140" s="14">
        <v>2000</v>
      </c>
      <c r="I140" s="14">
        <v>0</v>
      </c>
      <c r="J140" s="54">
        <v>0</v>
      </c>
      <c r="K140" s="44"/>
      <c r="L140" s="44"/>
      <c r="M140" s="54">
        <v>0</v>
      </c>
      <c r="N140" s="44"/>
      <c r="O140" s="44"/>
      <c r="P140" s="54">
        <f t="shared" ref="P140:P143" si="6">SUM(H140-M140)</f>
        <v>2000</v>
      </c>
      <c r="Q140" s="44"/>
      <c r="R140" s="12">
        <f>SUM(M140/H140*100)</f>
        <v>0</v>
      </c>
    </row>
    <row r="141" spans="1:18" ht="22.5" x14ac:dyDescent="0.25">
      <c r="A141" s="38" t="s">
        <v>228</v>
      </c>
      <c r="B141" s="73" t="s">
        <v>229</v>
      </c>
      <c r="C141" s="44"/>
      <c r="D141" s="44"/>
      <c r="E141" s="44"/>
      <c r="F141" s="74"/>
      <c r="G141" s="62"/>
      <c r="H141" s="39">
        <v>0</v>
      </c>
      <c r="I141" s="39">
        <v>0</v>
      </c>
      <c r="J141" s="75">
        <v>0</v>
      </c>
      <c r="K141" s="44"/>
      <c r="L141" s="44"/>
      <c r="M141" s="75">
        <v>0</v>
      </c>
      <c r="N141" s="44"/>
      <c r="O141" s="44"/>
      <c r="P141" s="75">
        <f t="shared" si="6"/>
        <v>0</v>
      </c>
      <c r="Q141" s="44"/>
      <c r="R141" s="12"/>
    </row>
    <row r="142" spans="1:18" x14ac:dyDescent="0.25">
      <c r="A142" s="13" t="s">
        <v>157</v>
      </c>
      <c r="B142" s="52" t="s">
        <v>158</v>
      </c>
      <c r="C142" s="44"/>
      <c r="D142" s="44"/>
      <c r="E142" s="44"/>
      <c r="F142" s="53"/>
      <c r="G142" s="62"/>
      <c r="H142" s="14">
        <v>0</v>
      </c>
      <c r="I142" s="14">
        <v>0</v>
      </c>
      <c r="J142" s="54">
        <v>0</v>
      </c>
      <c r="K142" s="44"/>
      <c r="L142" s="44"/>
      <c r="M142" s="54">
        <v>0</v>
      </c>
      <c r="N142" s="44"/>
      <c r="O142" s="44"/>
      <c r="P142" s="54">
        <f t="shared" si="6"/>
        <v>0</v>
      </c>
      <c r="Q142" s="44"/>
      <c r="R142" s="12"/>
    </row>
    <row r="143" spans="1:18" x14ac:dyDescent="0.25">
      <c r="A143" s="13" t="s">
        <v>160</v>
      </c>
      <c r="B143" s="52" t="s">
        <v>161</v>
      </c>
      <c r="C143" s="44"/>
      <c r="D143" s="44"/>
      <c r="E143" s="44"/>
      <c r="F143" s="53"/>
      <c r="G143" s="62"/>
      <c r="H143" s="14">
        <v>0</v>
      </c>
      <c r="I143" s="14">
        <v>0</v>
      </c>
      <c r="J143" s="54">
        <v>0</v>
      </c>
      <c r="K143" s="44"/>
      <c r="L143" s="44"/>
      <c r="M143" s="54">
        <v>0</v>
      </c>
      <c r="N143" s="44"/>
      <c r="O143" s="44"/>
      <c r="P143" s="54">
        <f t="shared" si="6"/>
        <v>0</v>
      </c>
      <c r="Q143" s="44"/>
      <c r="R143" s="12"/>
    </row>
  </sheetData>
  <mergeCells count="680">
    <mergeCell ref="A1:F2"/>
    <mergeCell ref="K2:M3"/>
    <mergeCell ref="O2:P3"/>
    <mergeCell ref="A3:D4"/>
    <mergeCell ref="A5:C5"/>
    <mergeCell ref="C7:K7"/>
    <mergeCell ref="A9:G9"/>
    <mergeCell ref="J9:L9"/>
    <mergeCell ref="M9:O9"/>
    <mergeCell ref="P9:Q9"/>
    <mergeCell ref="B10:E10"/>
    <mergeCell ref="F10:G10"/>
    <mergeCell ref="J10:L10"/>
    <mergeCell ref="M10:O10"/>
    <mergeCell ref="P10:Q10"/>
    <mergeCell ref="B11:E11"/>
    <mergeCell ref="F11:G11"/>
    <mergeCell ref="J11:L11"/>
    <mergeCell ref="M11:O11"/>
    <mergeCell ref="P11:Q11"/>
    <mergeCell ref="B12:E12"/>
    <mergeCell ref="F12:G12"/>
    <mergeCell ref="J12:L12"/>
    <mergeCell ref="M12:O12"/>
    <mergeCell ref="P12:Q12"/>
    <mergeCell ref="B13:E13"/>
    <mergeCell ref="F13:G13"/>
    <mergeCell ref="J13:L13"/>
    <mergeCell ref="M13:O13"/>
    <mergeCell ref="P13:Q13"/>
    <mergeCell ref="B14:E14"/>
    <mergeCell ref="F14:G14"/>
    <mergeCell ref="J14:L14"/>
    <mergeCell ref="M14:O14"/>
    <mergeCell ref="P14:Q14"/>
    <mergeCell ref="B15:E15"/>
    <mergeCell ref="F15:G15"/>
    <mergeCell ref="J15:L15"/>
    <mergeCell ref="M15:O15"/>
    <mergeCell ref="P15:Q15"/>
    <mergeCell ref="B16:E16"/>
    <mergeCell ref="F16:G16"/>
    <mergeCell ref="J16:L16"/>
    <mergeCell ref="M16:O16"/>
    <mergeCell ref="P16:Q16"/>
    <mergeCell ref="B17:E17"/>
    <mergeCell ref="F17:G17"/>
    <mergeCell ref="J17:L17"/>
    <mergeCell ref="M17:O17"/>
    <mergeCell ref="P17:Q17"/>
    <mergeCell ref="B18:E18"/>
    <mergeCell ref="F18:G18"/>
    <mergeCell ref="J18:L18"/>
    <mergeCell ref="M18:O18"/>
    <mergeCell ref="P18:Q18"/>
    <mergeCell ref="B19:E19"/>
    <mergeCell ref="F19:G19"/>
    <mergeCell ref="J19:L19"/>
    <mergeCell ref="M19:O19"/>
    <mergeCell ref="P19:Q19"/>
    <mergeCell ref="B20:E20"/>
    <mergeCell ref="F20:G20"/>
    <mergeCell ref="J20:L20"/>
    <mergeCell ref="M20:O20"/>
    <mergeCell ref="P20:Q20"/>
    <mergeCell ref="B21:E21"/>
    <mergeCell ref="F21:G21"/>
    <mergeCell ref="J21:L21"/>
    <mergeCell ref="M21:O21"/>
    <mergeCell ref="P21:Q21"/>
    <mergeCell ref="B22:E22"/>
    <mergeCell ref="F22:G22"/>
    <mergeCell ref="J22:L22"/>
    <mergeCell ref="M22:O22"/>
    <mergeCell ref="P22:Q22"/>
    <mergeCell ref="B23:E23"/>
    <mergeCell ref="F23:G23"/>
    <mergeCell ref="J23:L23"/>
    <mergeCell ref="M23:O23"/>
    <mergeCell ref="P23:Q23"/>
    <mergeCell ref="B24:E24"/>
    <mergeCell ref="F24:G24"/>
    <mergeCell ref="J24:L24"/>
    <mergeCell ref="M24:O24"/>
    <mergeCell ref="P24:Q24"/>
    <mergeCell ref="B25:E25"/>
    <mergeCell ref="F25:G25"/>
    <mergeCell ref="J25:L25"/>
    <mergeCell ref="M25:O25"/>
    <mergeCell ref="P25:Q25"/>
    <mergeCell ref="B26:E26"/>
    <mergeCell ref="F26:G26"/>
    <mergeCell ref="J26:L26"/>
    <mergeCell ref="M26:O26"/>
    <mergeCell ref="P26:Q26"/>
    <mergeCell ref="B27:E27"/>
    <mergeCell ref="F27:G27"/>
    <mergeCell ref="J27:L27"/>
    <mergeCell ref="M27:O27"/>
    <mergeCell ref="P27:Q27"/>
    <mergeCell ref="B28:E28"/>
    <mergeCell ref="F28:G28"/>
    <mergeCell ref="J28:L28"/>
    <mergeCell ref="M28:O28"/>
    <mergeCell ref="P28:Q28"/>
    <mergeCell ref="B29:E29"/>
    <mergeCell ref="F29:G29"/>
    <mergeCell ref="J29:L29"/>
    <mergeCell ref="M29:O29"/>
    <mergeCell ref="P29:Q29"/>
    <mergeCell ref="B30:E30"/>
    <mergeCell ref="F30:G30"/>
    <mergeCell ref="J30:L30"/>
    <mergeCell ref="M30:O30"/>
    <mergeCell ref="P30:Q30"/>
    <mergeCell ref="B31:E31"/>
    <mergeCell ref="F31:G31"/>
    <mergeCell ref="J31:L31"/>
    <mergeCell ref="M31:O31"/>
    <mergeCell ref="P31:Q31"/>
    <mergeCell ref="B32:E32"/>
    <mergeCell ref="F32:G32"/>
    <mergeCell ref="J32:L32"/>
    <mergeCell ref="M32:O32"/>
    <mergeCell ref="P32:Q32"/>
    <mergeCell ref="B33:E33"/>
    <mergeCell ref="F33:G33"/>
    <mergeCell ref="J33:L33"/>
    <mergeCell ref="M33:O33"/>
    <mergeCell ref="P33:Q33"/>
    <mergeCell ref="B34:E34"/>
    <mergeCell ref="F34:G34"/>
    <mergeCell ref="J34:L34"/>
    <mergeCell ref="M34:O34"/>
    <mergeCell ref="P34:Q34"/>
    <mergeCell ref="B35:E35"/>
    <mergeCell ref="F35:G35"/>
    <mergeCell ref="J35:L35"/>
    <mergeCell ref="M35:O35"/>
    <mergeCell ref="P35:Q35"/>
    <mergeCell ref="B36:E36"/>
    <mergeCell ref="F36:G36"/>
    <mergeCell ref="J36:L36"/>
    <mergeCell ref="M36:O36"/>
    <mergeCell ref="P36:Q36"/>
    <mergeCell ref="B37:E37"/>
    <mergeCell ref="F37:G37"/>
    <mergeCell ref="J37:L37"/>
    <mergeCell ref="M37:O37"/>
    <mergeCell ref="P37:Q37"/>
    <mergeCell ref="B38:E38"/>
    <mergeCell ref="F38:G38"/>
    <mergeCell ref="J38:L38"/>
    <mergeCell ref="M38:O38"/>
    <mergeCell ref="P38:Q38"/>
    <mergeCell ref="B39:E39"/>
    <mergeCell ref="F39:G39"/>
    <mergeCell ref="J39:L39"/>
    <mergeCell ref="M39:O39"/>
    <mergeCell ref="P39:Q39"/>
    <mergeCell ref="B40:E40"/>
    <mergeCell ref="F40:G40"/>
    <mergeCell ref="J40:L40"/>
    <mergeCell ref="M40:O40"/>
    <mergeCell ref="P40:Q40"/>
    <mergeCell ref="B41:E41"/>
    <mergeCell ref="F41:G41"/>
    <mergeCell ref="J41:L41"/>
    <mergeCell ref="M41:O41"/>
    <mergeCell ref="P41:Q41"/>
    <mergeCell ref="B42:E42"/>
    <mergeCell ref="F42:G42"/>
    <mergeCell ref="J42:L42"/>
    <mergeCell ref="M42:O42"/>
    <mergeCell ref="P42:Q42"/>
    <mergeCell ref="B43:E43"/>
    <mergeCell ref="F43:G43"/>
    <mergeCell ref="J43:L43"/>
    <mergeCell ref="M43:O43"/>
    <mergeCell ref="P43:Q43"/>
    <mergeCell ref="B44:E44"/>
    <mergeCell ref="F44:G44"/>
    <mergeCell ref="J44:L44"/>
    <mergeCell ref="M44:O44"/>
    <mergeCell ref="P44:Q44"/>
    <mergeCell ref="B45:E45"/>
    <mergeCell ref="F45:G45"/>
    <mergeCell ref="J45:L45"/>
    <mergeCell ref="M45:O45"/>
    <mergeCell ref="P45:Q45"/>
    <mergeCell ref="B46:E46"/>
    <mergeCell ref="F46:G46"/>
    <mergeCell ref="J46:L46"/>
    <mergeCell ref="M46:O46"/>
    <mergeCell ref="P46:Q46"/>
    <mergeCell ref="B47:E47"/>
    <mergeCell ref="F47:G47"/>
    <mergeCell ref="J47:L47"/>
    <mergeCell ref="M47:O47"/>
    <mergeCell ref="P47:Q47"/>
    <mergeCell ref="B48:E48"/>
    <mergeCell ref="F48:G48"/>
    <mergeCell ref="J48:L48"/>
    <mergeCell ref="M48:O48"/>
    <mergeCell ref="P48:Q48"/>
    <mergeCell ref="B49:E49"/>
    <mergeCell ref="F49:G49"/>
    <mergeCell ref="J49:L49"/>
    <mergeCell ref="M49:O49"/>
    <mergeCell ref="P49:Q49"/>
    <mergeCell ref="B50:E50"/>
    <mergeCell ref="F50:G50"/>
    <mergeCell ref="J50:L50"/>
    <mergeCell ref="M50:O50"/>
    <mergeCell ref="P50:Q50"/>
    <mergeCell ref="B51:E51"/>
    <mergeCell ref="F51:G51"/>
    <mergeCell ref="J51:L51"/>
    <mergeCell ref="M51:O51"/>
    <mergeCell ref="P51:Q51"/>
    <mergeCell ref="B52:E52"/>
    <mergeCell ref="F52:G52"/>
    <mergeCell ref="J52:L52"/>
    <mergeCell ref="M52:O52"/>
    <mergeCell ref="P52:Q52"/>
    <mergeCell ref="B53:E53"/>
    <mergeCell ref="F53:G53"/>
    <mergeCell ref="J53:L53"/>
    <mergeCell ref="M53:O53"/>
    <mergeCell ref="P53:Q53"/>
    <mergeCell ref="B54:E54"/>
    <mergeCell ref="F54:G54"/>
    <mergeCell ref="J54:L54"/>
    <mergeCell ref="M54:O54"/>
    <mergeCell ref="P54:Q54"/>
    <mergeCell ref="B55:E55"/>
    <mergeCell ref="F55:G55"/>
    <mergeCell ref="J55:L55"/>
    <mergeCell ref="M55:O55"/>
    <mergeCell ref="P55:Q55"/>
    <mergeCell ref="B56:E56"/>
    <mergeCell ref="F56:G56"/>
    <mergeCell ref="J56:L56"/>
    <mergeCell ref="M56:O56"/>
    <mergeCell ref="P56:Q56"/>
    <mergeCell ref="B57:E57"/>
    <mergeCell ref="F57:G57"/>
    <mergeCell ref="J57:L57"/>
    <mergeCell ref="M57:O57"/>
    <mergeCell ref="P57:Q57"/>
    <mergeCell ref="B58:E58"/>
    <mergeCell ref="F58:G58"/>
    <mergeCell ref="J58:L58"/>
    <mergeCell ref="M58:O58"/>
    <mergeCell ref="P58:Q58"/>
    <mergeCell ref="B59:E59"/>
    <mergeCell ref="F59:G59"/>
    <mergeCell ref="J59:L59"/>
    <mergeCell ref="M59:O59"/>
    <mergeCell ref="P59:Q59"/>
    <mergeCell ref="B60:E60"/>
    <mergeCell ref="F60:G60"/>
    <mergeCell ref="J60:L60"/>
    <mergeCell ref="M60:O60"/>
    <mergeCell ref="P60:Q60"/>
    <mergeCell ref="B61:E61"/>
    <mergeCell ref="F61:G61"/>
    <mergeCell ref="J61:L61"/>
    <mergeCell ref="M61:O61"/>
    <mergeCell ref="P61:Q61"/>
    <mergeCell ref="B62:E62"/>
    <mergeCell ref="F62:G62"/>
    <mergeCell ref="J62:L62"/>
    <mergeCell ref="M62:O62"/>
    <mergeCell ref="P62:Q62"/>
    <mergeCell ref="B63:E63"/>
    <mergeCell ref="F63:G63"/>
    <mergeCell ref="J63:L63"/>
    <mergeCell ref="M63:O63"/>
    <mergeCell ref="P63:Q63"/>
    <mergeCell ref="B64:E64"/>
    <mergeCell ref="F64:G64"/>
    <mergeCell ref="J64:L64"/>
    <mergeCell ref="M64:O64"/>
    <mergeCell ref="P64:Q64"/>
    <mergeCell ref="B65:E65"/>
    <mergeCell ref="F65:G65"/>
    <mergeCell ref="J65:L65"/>
    <mergeCell ref="M65:O65"/>
    <mergeCell ref="P65:Q65"/>
    <mergeCell ref="B66:E66"/>
    <mergeCell ref="F66:G66"/>
    <mergeCell ref="J66:L66"/>
    <mergeCell ref="M66:O66"/>
    <mergeCell ref="P66:Q66"/>
    <mergeCell ref="B67:E67"/>
    <mergeCell ref="F67:G67"/>
    <mergeCell ref="J67:L67"/>
    <mergeCell ref="M67:O67"/>
    <mergeCell ref="P67:Q67"/>
    <mergeCell ref="B68:E68"/>
    <mergeCell ref="F68:G68"/>
    <mergeCell ref="J68:L68"/>
    <mergeCell ref="M68:O68"/>
    <mergeCell ref="P68:Q68"/>
    <mergeCell ref="B69:E69"/>
    <mergeCell ref="F69:G69"/>
    <mergeCell ref="J69:L69"/>
    <mergeCell ref="M69:O69"/>
    <mergeCell ref="P69:Q69"/>
    <mergeCell ref="B70:E70"/>
    <mergeCell ref="F70:G70"/>
    <mergeCell ref="J70:L70"/>
    <mergeCell ref="M70:O70"/>
    <mergeCell ref="P70:Q70"/>
    <mergeCell ref="B71:E71"/>
    <mergeCell ref="F71:G71"/>
    <mergeCell ref="J71:L71"/>
    <mergeCell ref="M71:O71"/>
    <mergeCell ref="P71:Q71"/>
    <mergeCell ref="B72:E72"/>
    <mergeCell ref="F72:G72"/>
    <mergeCell ref="J72:L72"/>
    <mergeCell ref="M72:O72"/>
    <mergeCell ref="P72:Q72"/>
    <mergeCell ref="B73:E73"/>
    <mergeCell ref="F73:G73"/>
    <mergeCell ref="J73:L73"/>
    <mergeCell ref="M73:O73"/>
    <mergeCell ref="P73:Q73"/>
    <mergeCell ref="B74:E74"/>
    <mergeCell ref="F74:G74"/>
    <mergeCell ref="J74:L74"/>
    <mergeCell ref="M74:O74"/>
    <mergeCell ref="P74:Q74"/>
    <mergeCell ref="B75:E75"/>
    <mergeCell ref="F75:G75"/>
    <mergeCell ref="J75:L75"/>
    <mergeCell ref="M75:O75"/>
    <mergeCell ref="P75:Q75"/>
    <mergeCell ref="B76:E76"/>
    <mergeCell ref="F76:G76"/>
    <mergeCell ref="J76:L76"/>
    <mergeCell ref="M76:O76"/>
    <mergeCell ref="P76:Q76"/>
    <mergeCell ref="B77:E77"/>
    <mergeCell ref="F77:G77"/>
    <mergeCell ref="J77:L77"/>
    <mergeCell ref="M77:O77"/>
    <mergeCell ref="P77:Q77"/>
    <mergeCell ref="B78:E78"/>
    <mergeCell ref="F78:G78"/>
    <mergeCell ref="J78:L78"/>
    <mergeCell ref="M78:O78"/>
    <mergeCell ref="P78:Q78"/>
    <mergeCell ref="B79:E79"/>
    <mergeCell ref="F79:G79"/>
    <mergeCell ref="J79:L79"/>
    <mergeCell ref="M79:O79"/>
    <mergeCell ref="P79:Q79"/>
    <mergeCell ref="B80:E80"/>
    <mergeCell ref="F80:G80"/>
    <mergeCell ref="J80:L80"/>
    <mergeCell ref="M80:O80"/>
    <mergeCell ref="P80:Q80"/>
    <mergeCell ref="B81:E81"/>
    <mergeCell ref="F81:G81"/>
    <mergeCell ref="J81:L81"/>
    <mergeCell ref="M81:O81"/>
    <mergeCell ref="P81:Q81"/>
    <mergeCell ref="B82:E82"/>
    <mergeCell ref="F82:G82"/>
    <mergeCell ref="J82:L82"/>
    <mergeCell ref="M82:O82"/>
    <mergeCell ref="P82:Q82"/>
    <mergeCell ref="B83:E83"/>
    <mergeCell ref="F83:G83"/>
    <mergeCell ref="J83:L83"/>
    <mergeCell ref="M83:O83"/>
    <mergeCell ref="P83:Q83"/>
    <mergeCell ref="B84:E84"/>
    <mergeCell ref="F84:G84"/>
    <mergeCell ref="J84:L84"/>
    <mergeCell ref="M84:O84"/>
    <mergeCell ref="P84:Q84"/>
    <mergeCell ref="B85:E85"/>
    <mergeCell ref="F85:G85"/>
    <mergeCell ref="J85:L85"/>
    <mergeCell ref="M85:O85"/>
    <mergeCell ref="P85:Q85"/>
    <mergeCell ref="B86:E86"/>
    <mergeCell ref="F86:G86"/>
    <mergeCell ref="J86:L86"/>
    <mergeCell ref="M86:O86"/>
    <mergeCell ref="P86:Q86"/>
    <mergeCell ref="B87:E87"/>
    <mergeCell ref="F87:G87"/>
    <mergeCell ref="J87:L87"/>
    <mergeCell ref="M87:O87"/>
    <mergeCell ref="P87:Q87"/>
    <mergeCell ref="B88:E88"/>
    <mergeCell ref="F88:G88"/>
    <mergeCell ref="J88:L88"/>
    <mergeCell ref="M88:O88"/>
    <mergeCell ref="P88:Q88"/>
    <mergeCell ref="B89:E89"/>
    <mergeCell ref="F89:G89"/>
    <mergeCell ref="J89:L89"/>
    <mergeCell ref="M89:O89"/>
    <mergeCell ref="P89:Q89"/>
    <mergeCell ref="B90:E90"/>
    <mergeCell ref="F90:G90"/>
    <mergeCell ref="J90:L90"/>
    <mergeCell ref="M90:O90"/>
    <mergeCell ref="P90:Q90"/>
    <mergeCell ref="B91:E91"/>
    <mergeCell ref="F91:G91"/>
    <mergeCell ref="J91:L91"/>
    <mergeCell ref="M91:O91"/>
    <mergeCell ref="P91:Q91"/>
    <mergeCell ref="B92:E92"/>
    <mergeCell ref="F92:G92"/>
    <mergeCell ref="J92:L92"/>
    <mergeCell ref="M92:O92"/>
    <mergeCell ref="P92:Q92"/>
    <mergeCell ref="B93:E93"/>
    <mergeCell ref="F93:G93"/>
    <mergeCell ref="J93:L93"/>
    <mergeCell ref="M93:O93"/>
    <mergeCell ref="P93:Q93"/>
    <mergeCell ref="B94:E94"/>
    <mergeCell ref="F94:G94"/>
    <mergeCell ref="J94:L94"/>
    <mergeCell ref="M94:O94"/>
    <mergeCell ref="P94:Q94"/>
    <mergeCell ref="B95:E95"/>
    <mergeCell ref="F95:G95"/>
    <mergeCell ref="J95:L95"/>
    <mergeCell ref="M95:O95"/>
    <mergeCell ref="P95:Q95"/>
    <mergeCell ref="B96:E96"/>
    <mergeCell ref="F96:G96"/>
    <mergeCell ref="J96:L96"/>
    <mergeCell ref="M96:O96"/>
    <mergeCell ref="P96:Q96"/>
    <mergeCell ref="B97:E97"/>
    <mergeCell ref="F97:G97"/>
    <mergeCell ref="J97:L97"/>
    <mergeCell ref="M97:O97"/>
    <mergeCell ref="P97:Q97"/>
    <mergeCell ref="B98:E98"/>
    <mergeCell ref="F98:G98"/>
    <mergeCell ref="J98:L98"/>
    <mergeCell ref="M98:O98"/>
    <mergeCell ref="P98:Q98"/>
    <mergeCell ref="B99:E99"/>
    <mergeCell ref="F99:G99"/>
    <mergeCell ref="J99:L99"/>
    <mergeCell ref="M99:O99"/>
    <mergeCell ref="P99:Q99"/>
    <mergeCell ref="B100:E100"/>
    <mergeCell ref="F100:G100"/>
    <mergeCell ref="J100:L100"/>
    <mergeCell ref="M100:O100"/>
    <mergeCell ref="P100:Q100"/>
    <mergeCell ref="B101:E101"/>
    <mergeCell ref="F101:G101"/>
    <mergeCell ref="J101:L101"/>
    <mergeCell ref="M101:O101"/>
    <mergeCell ref="P101:Q101"/>
    <mergeCell ref="B102:E102"/>
    <mergeCell ref="F102:G102"/>
    <mergeCell ref="J102:L102"/>
    <mergeCell ref="M102:O102"/>
    <mergeCell ref="P102:Q102"/>
    <mergeCell ref="B103:E103"/>
    <mergeCell ref="F103:G103"/>
    <mergeCell ref="J103:L103"/>
    <mergeCell ref="M103:O103"/>
    <mergeCell ref="P103:Q103"/>
    <mergeCell ref="B104:E104"/>
    <mergeCell ref="F104:G104"/>
    <mergeCell ref="J104:L104"/>
    <mergeCell ref="M104:O104"/>
    <mergeCell ref="P104:Q104"/>
    <mergeCell ref="B105:E105"/>
    <mergeCell ref="F105:G105"/>
    <mergeCell ref="J105:L105"/>
    <mergeCell ref="M105:O105"/>
    <mergeCell ref="P105:Q105"/>
    <mergeCell ref="B106:E106"/>
    <mergeCell ref="F106:G106"/>
    <mergeCell ref="J106:L106"/>
    <mergeCell ref="M106:O106"/>
    <mergeCell ref="P106:Q106"/>
    <mergeCell ref="B107:E107"/>
    <mergeCell ref="F107:G107"/>
    <mergeCell ref="J107:L107"/>
    <mergeCell ref="M107:O107"/>
    <mergeCell ref="P107:Q107"/>
    <mergeCell ref="B108:E108"/>
    <mergeCell ref="F108:G108"/>
    <mergeCell ref="J108:L108"/>
    <mergeCell ref="M108:O108"/>
    <mergeCell ref="P108:Q108"/>
    <mergeCell ref="B109:E109"/>
    <mergeCell ref="F109:G109"/>
    <mergeCell ref="J109:L109"/>
    <mergeCell ref="M109:O109"/>
    <mergeCell ref="P109:Q109"/>
    <mergeCell ref="B110:E110"/>
    <mergeCell ref="F110:G110"/>
    <mergeCell ref="J110:L110"/>
    <mergeCell ref="M110:O110"/>
    <mergeCell ref="P110:Q110"/>
    <mergeCell ref="B111:E111"/>
    <mergeCell ref="F111:G111"/>
    <mergeCell ref="J111:L111"/>
    <mergeCell ref="M111:O111"/>
    <mergeCell ref="P111:Q111"/>
    <mergeCell ref="B112:E112"/>
    <mergeCell ref="F112:G112"/>
    <mergeCell ref="J112:L112"/>
    <mergeCell ref="M112:O112"/>
    <mergeCell ref="P112:Q112"/>
    <mergeCell ref="B113:E113"/>
    <mergeCell ref="F113:G113"/>
    <mergeCell ref="J113:L113"/>
    <mergeCell ref="M113:O113"/>
    <mergeCell ref="P113:Q113"/>
    <mergeCell ref="B114:E114"/>
    <mergeCell ref="F114:G114"/>
    <mergeCell ref="J114:L114"/>
    <mergeCell ref="M114:O114"/>
    <mergeCell ref="P114:Q114"/>
    <mergeCell ref="B115:E115"/>
    <mergeCell ref="F115:G115"/>
    <mergeCell ref="J115:L115"/>
    <mergeCell ref="M115:O115"/>
    <mergeCell ref="P115:Q115"/>
    <mergeCell ref="B116:E116"/>
    <mergeCell ref="F116:G116"/>
    <mergeCell ref="J116:L116"/>
    <mergeCell ref="M116:O116"/>
    <mergeCell ref="P116:Q116"/>
    <mergeCell ref="B117:E117"/>
    <mergeCell ref="F117:G117"/>
    <mergeCell ref="J117:L117"/>
    <mergeCell ref="M117:O117"/>
    <mergeCell ref="P117:Q117"/>
    <mergeCell ref="B118:E118"/>
    <mergeCell ref="F118:G118"/>
    <mergeCell ref="J118:L118"/>
    <mergeCell ref="M118:O118"/>
    <mergeCell ref="P118:Q118"/>
    <mergeCell ref="B119:E119"/>
    <mergeCell ref="F119:G119"/>
    <mergeCell ref="J119:L119"/>
    <mergeCell ref="M119:O119"/>
    <mergeCell ref="P119:Q119"/>
    <mergeCell ref="B120:E120"/>
    <mergeCell ref="F120:G120"/>
    <mergeCell ref="J120:L120"/>
    <mergeCell ref="M120:O120"/>
    <mergeCell ref="P120:Q120"/>
    <mergeCell ref="B121:E121"/>
    <mergeCell ref="F121:G121"/>
    <mergeCell ref="J121:L121"/>
    <mergeCell ref="M121:O121"/>
    <mergeCell ref="P121:Q121"/>
    <mergeCell ref="B122:E122"/>
    <mergeCell ref="F122:G122"/>
    <mergeCell ref="J122:L122"/>
    <mergeCell ref="M122:O122"/>
    <mergeCell ref="P122:Q122"/>
    <mergeCell ref="B123:E123"/>
    <mergeCell ref="F123:G123"/>
    <mergeCell ref="J123:L123"/>
    <mergeCell ref="M123:O123"/>
    <mergeCell ref="P123:Q123"/>
    <mergeCell ref="B124:E124"/>
    <mergeCell ref="F124:G124"/>
    <mergeCell ref="J124:L124"/>
    <mergeCell ref="M124:O124"/>
    <mergeCell ref="P124:Q124"/>
    <mergeCell ref="B125:E125"/>
    <mergeCell ref="F125:G125"/>
    <mergeCell ref="J125:L125"/>
    <mergeCell ref="M125:O125"/>
    <mergeCell ref="P125:Q125"/>
    <mergeCell ref="B126:E126"/>
    <mergeCell ref="F126:G126"/>
    <mergeCell ref="J126:L126"/>
    <mergeCell ref="M126:O126"/>
    <mergeCell ref="P126:Q126"/>
    <mergeCell ref="B127:E127"/>
    <mergeCell ref="F127:G127"/>
    <mergeCell ref="J127:L127"/>
    <mergeCell ref="M127:O127"/>
    <mergeCell ref="P127:Q127"/>
    <mergeCell ref="B128:E128"/>
    <mergeCell ref="F128:G128"/>
    <mergeCell ref="J128:L128"/>
    <mergeCell ref="M128:O128"/>
    <mergeCell ref="P128:Q128"/>
    <mergeCell ref="B129:E129"/>
    <mergeCell ref="F129:G129"/>
    <mergeCell ref="J129:L129"/>
    <mergeCell ref="M129:O129"/>
    <mergeCell ref="P129:Q129"/>
    <mergeCell ref="B130:E130"/>
    <mergeCell ref="F130:G130"/>
    <mergeCell ref="J130:L130"/>
    <mergeCell ref="M130:O130"/>
    <mergeCell ref="P130:Q130"/>
    <mergeCell ref="B131:E131"/>
    <mergeCell ref="F131:G131"/>
    <mergeCell ref="J131:L131"/>
    <mergeCell ref="M131:O131"/>
    <mergeCell ref="P131:Q131"/>
    <mergeCell ref="B132:E132"/>
    <mergeCell ref="F132:G132"/>
    <mergeCell ref="J132:L132"/>
    <mergeCell ref="M132:O132"/>
    <mergeCell ref="P132:Q132"/>
    <mergeCell ref="B133:E133"/>
    <mergeCell ref="F133:G133"/>
    <mergeCell ref="J133:L133"/>
    <mergeCell ref="M133:O133"/>
    <mergeCell ref="P133:Q133"/>
    <mergeCell ref="B134:E134"/>
    <mergeCell ref="F134:G134"/>
    <mergeCell ref="J134:L134"/>
    <mergeCell ref="M134:O134"/>
    <mergeCell ref="P134:Q134"/>
    <mergeCell ref="B135:E135"/>
    <mergeCell ref="F135:G135"/>
    <mergeCell ref="J135:L135"/>
    <mergeCell ref="M135:O135"/>
    <mergeCell ref="P135:Q135"/>
    <mergeCell ref="B136:E136"/>
    <mergeCell ref="F136:G136"/>
    <mergeCell ref="J136:L136"/>
    <mergeCell ref="M136:O136"/>
    <mergeCell ref="P136:Q136"/>
    <mergeCell ref="B137:E137"/>
    <mergeCell ref="F137:G137"/>
    <mergeCell ref="J137:L137"/>
    <mergeCell ref="M137:O137"/>
    <mergeCell ref="P137:Q137"/>
    <mergeCell ref="B138:E138"/>
    <mergeCell ref="F138:G138"/>
    <mergeCell ref="J138:L138"/>
    <mergeCell ref="M138:O138"/>
    <mergeCell ref="P138:Q138"/>
    <mergeCell ref="B139:E139"/>
    <mergeCell ref="F139:G139"/>
    <mergeCell ref="J139:L139"/>
    <mergeCell ref="M139:O139"/>
    <mergeCell ref="P139:Q139"/>
    <mergeCell ref="B140:E140"/>
    <mergeCell ref="F140:G140"/>
    <mergeCell ref="J140:L140"/>
    <mergeCell ref="M140:O140"/>
    <mergeCell ref="P140:Q140"/>
    <mergeCell ref="B143:E143"/>
    <mergeCell ref="F143:G143"/>
    <mergeCell ref="J143:L143"/>
    <mergeCell ref="M143:O143"/>
    <mergeCell ref="P143:Q143"/>
    <mergeCell ref="B141:E141"/>
    <mergeCell ref="F141:G141"/>
    <mergeCell ref="J141:L141"/>
    <mergeCell ref="M141:O141"/>
    <mergeCell ref="P141:Q141"/>
    <mergeCell ref="B142:E142"/>
    <mergeCell ref="F142:G142"/>
    <mergeCell ref="J142:L142"/>
    <mergeCell ref="M142:O142"/>
    <mergeCell ref="P142:Q142"/>
  </mergeCells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RAČUN PRIHODA I RASHODA</vt:lpstr>
      <vt:lpstr>PRIHODI I RASHODI PREMA IZVORU</vt:lpstr>
      <vt:lpstr>RASHODI PREMA FUN.KLASIF.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2026-07-13T10:05:31Z</cp:lastPrinted>
  <dcterms:created xsi:type="dcterms:W3CDTF">2026-07-13T05:52:40Z</dcterms:created>
  <dcterms:modified xsi:type="dcterms:W3CDTF">2026-07-14T05:51:06Z</dcterms:modified>
</cp:coreProperties>
</file>